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v\Desktop\הכשרות מפעלים\"/>
    </mc:Choice>
  </mc:AlternateContent>
  <xr:revisionPtr revIDLastSave="0" documentId="8_{22CBF813-C0A4-40C3-B1C2-902DF00C4E60}" xr6:coauthVersionLast="46" xr6:coauthVersionMax="46" xr10:uidLastSave="{00000000-0000-0000-0000-000000000000}"/>
  <bookViews>
    <workbookView xWindow="-28920" yWindow="15" windowWidth="29040" windowHeight="15840" activeTab="2" xr2:uid="{00000000-000D-0000-FFFF-FFFF00000000}"/>
  </bookViews>
  <sheets>
    <sheet name="1 גיליון מסכם" sheetId="1" r:id="rId1"/>
    <sheet name="2 צפי שבטי" sheetId="5" r:id="rId2"/>
    <sheet name="3 טיול ד" sheetId="4" r:id="rId3"/>
    <sheet name="4 טיול ה" sheetId="7" r:id="rId4"/>
    <sheet name="5 טיול ו" sheetId="8" r:id="rId5"/>
    <sheet name="6 מפעל נוסף" sheetId="9" r:id="rId6"/>
    <sheet name="7 קייטנה" sheetId="12" r:id="rId7"/>
  </sheets>
  <externalReferences>
    <externalReference r:id="rId8"/>
    <externalReference r:id="rId9"/>
  </externalReferences>
  <definedNames>
    <definedName name="דוגמה" localSheetId="3">'[1]התנגשויות תנועתי'!#REF!</definedName>
    <definedName name="דוגמה" localSheetId="4">'[1]התנגשויות תנועתי'!#REF!</definedName>
    <definedName name="דוגמה" localSheetId="5">'[1]התנגשויות תנועתי'!#REF!</definedName>
    <definedName name="דוגמה" localSheetId="6">'[1]התנגשויות תנועתי'!#REF!</definedName>
    <definedName name="דוגמה">'[1]התנגשויות תנועתי'!#REF!</definedName>
    <definedName name="הוצאות_אתגר">[2]אתגר!$F$106</definedName>
    <definedName name="הוצאות_ים">'[2]ים אל ים'!$F$104</definedName>
    <definedName name="הוצאות_כוכב" localSheetId="3">'4 טיול ה'!#REF!</definedName>
    <definedName name="הוצאות_כוכב" localSheetId="4">'5 טיול ו'!#REF!</definedName>
    <definedName name="הוצאות_כוכב" localSheetId="5">'6 מפעל נוסף'!#REF!</definedName>
    <definedName name="הוצאות_כוכב" localSheetId="6">'7 קייטנה'!#REF!</definedName>
    <definedName name="הוצאות_כוכב">'3 טיול ד'!#REF!</definedName>
    <definedName name="הכנסות" localSheetId="3">'4 טיול ה'!#REF!</definedName>
    <definedName name="הכנסות" localSheetId="4">'5 טיול ו'!#REF!</definedName>
    <definedName name="הכנסות" localSheetId="5">'6 מפעל נוסף'!#REF!</definedName>
    <definedName name="הכנסות" localSheetId="6">'7 קייטנה'!#REF!</definedName>
    <definedName name="הכנסות">'3 טיול ד'!#REF!</definedName>
    <definedName name="הכנסות_אתגר">[2]אתגר!$F$10</definedName>
    <definedName name="הכנסות_ים_אל_ים">'[2]ים אל ים'!$F$10</definedName>
    <definedName name="הכנסות_כוכב" localSheetId="3">'4 טיול ה'!#REF!</definedName>
    <definedName name="הכנסות_כוכב" localSheetId="4">'5 טיול ו'!#REF!</definedName>
    <definedName name="הכנסות_כוכב" localSheetId="5">'6 מפעל נוסף'!#REF!</definedName>
    <definedName name="הכנסות_כוכב" localSheetId="6">'7 קייטנה'!#REF!</definedName>
    <definedName name="הכנסות_כוכב">'3 טיול ד'!#REF!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9" l="1"/>
  <c r="C8" i="4"/>
  <c r="H15" i="12" l="1"/>
  <c r="K15" i="12" s="1"/>
  <c r="H93" i="9"/>
  <c r="H95" i="8"/>
  <c r="H93" i="7"/>
  <c r="H93" i="4"/>
  <c r="U29" i="5" l="1"/>
  <c r="T29" i="5"/>
  <c r="D9" i="12" s="1"/>
  <c r="S29" i="5"/>
  <c r="D7" i="12" s="1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N29" i="5"/>
  <c r="M29" i="5"/>
  <c r="D9" i="9" s="1"/>
  <c r="L29" i="5"/>
  <c r="D7" i="9" s="1"/>
  <c r="D8" i="9" s="1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D9" i="8"/>
  <c r="D7" i="8"/>
  <c r="D8" i="8" s="1"/>
  <c r="D9" i="7"/>
  <c r="D7" i="7"/>
  <c r="C8" i="7"/>
  <c r="D9" i="4"/>
  <c r="D7" i="4"/>
  <c r="D46" i="12" l="1"/>
  <c r="D8" i="12"/>
  <c r="D10" i="12" s="1"/>
  <c r="D106" i="4"/>
  <c r="D8" i="4"/>
  <c r="D106" i="7"/>
  <c r="D8" i="7"/>
  <c r="D10" i="7"/>
  <c r="D10" i="9"/>
  <c r="D106" i="9"/>
  <c r="D10" i="8"/>
  <c r="D112" i="8"/>
  <c r="D10" i="4"/>
  <c r="O29" i="5"/>
  <c r="V29" i="5"/>
  <c r="F103" i="8"/>
  <c r="H103" i="8"/>
  <c r="K103" i="8" s="1"/>
  <c r="F104" i="8"/>
  <c r="H104" i="8"/>
  <c r="K104" i="8" s="1"/>
  <c r="F105" i="8"/>
  <c r="H105" i="8"/>
  <c r="K105" i="8" s="1"/>
  <c r="F106" i="8"/>
  <c r="H106" i="8"/>
  <c r="K106" i="8" s="1"/>
  <c r="F33" i="9"/>
  <c r="H33" i="9"/>
  <c r="K33" i="9" s="1"/>
  <c r="F33" i="8"/>
  <c r="H33" i="8"/>
  <c r="K33" i="8" s="1"/>
  <c r="F33" i="7"/>
  <c r="H33" i="7"/>
  <c r="K33" i="7" s="1"/>
  <c r="F33" i="4"/>
  <c r="H33" i="4"/>
  <c r="K33" i="4"/>
  <c r="F58" i="9"/>
  <c r="H58" i="9"/>
  <c r="K58" i="9" s="1"/>
  <c r="F58" i="8"/>
  <c r="H58" i="8"/>
  <c r="K58" i="8" s="1"/>
  <c r="F58" i="7"/>
  <c r="H58" i="7"/>
  <c r="K58" i="7" s="1"/>
  <c r="H58" i="4"/>
  <c r="K58" i="4" s="1"/>
  <c r="F58" i="4"/>
  <c r="F30" i="9"/>
  <c r="H30" i="9"/>
  <c r="K30" i="9" s="1"/>
  <c r="F30" i="8"/>
  <c r="H30" i="8"/>
  <c r="K30" i="8" s="1"/>
  <c r="F30" i="7"/>
  <c r="H30" i="7"/>
  <c r="K30" i="7" s="1"/>
  <c r="F30" i="4"/>
  <c r="H30" i="4"/>
  <c r="K30" i="4" s="1"/>
  <c r="H82" i="8"/>
  <c r="K82" i="8" s="1"/>
  <c r="H81" i="8"/>
  <c r="K81" i="8" s="1"/>
  <c r="F82" i="8"/>
  <c r="F81" i="8"/>
  <c r="F41" i="12" l="1"/>
  <c r="H41" i="12"/>
  <c r="K41" i="12"/>
  <c r="F42" i="12"/>
  <c r="H42" i="12"/>
  <c r="K42" i="12" s="1"/>
  <c r="F43" i="12"/>
  <c r="H43" i="12"/>
  <c r="K43" i="12" s="1"/>
  <c r="F44" i="12"/>
  <c r="H44" i="12"/>
  <c r="K44" i="12" s="1"/>
  <c r="C46" i="12"/>
  <c r="H46" i="12" s="1"/>
  <c r="K46" i="12" s="1"/>
  <c r="H45" i="12"/>
  <c r="K45" i="12" s="1"/>
  <c r="F45" i="12"/>
  <c r="H40" i="12"/>
  <c r="K40" i="12" s="1"/>
  <c r="F40" i="12"/>
  <c r="H39" i="12"/>
  <c r="K39" i="12" s="1"/>
  <c r="F39" i="12"/>
  <c r="H38" i="12"/>
  <c r="K38" i="12" s="1"/>
  <c r="F38" i="12"/>
  <c r="H37" i="12"/>
  <c r="K37" i="12" s="1"/>
  <c r="F37" i="12"/>
  <c r="H36" i="12"/>
  <c r="K36" i="12" s="1"/>
  <c r="F36" i="12"/>
  <c r="H35" i="12"/>
  <c r="K35" i="12" s="1"/>
  <c r="F35" i="12"/>
  <c r="H34" i="12"/>
  <c r="K34" i="12" s="1"/>
  <c r="F34" i="12"/>
  <c r="H33" i="12"/>
  <c r="K33" i="12" s="1"/>
  <c r="F33" i="12"/>
  <c r="H32" i="12"/>
  <c r="K32" i="12" s="1"/>
  <c r="F32" i="12"/>
  <c r="H31" i="12"/>
  <c r="K31" i="12" s="1"/>
  <c r="F31" i="12"/>
  <c r="H30" i="12"/>
  <c r="K30" i="12" s="1"/>
  <c r="F30" i="12"/>
  <c r="H29" i="12"/>
  <c r="K29" i="12" s="1"/>
  <c r="F29" i="12"/>
  <c r="H28" i="12"/>
  <c r="K28" i="12" s="1"/>
  <c r="F28" i="12"/>
  <c r="H27" i="12"/>
  <c r="K27" i="12" s="1"/>
  <c r="F27" i="12"/>
  <c r="H26" i="12"/>
  <c r="K26" i="12" s="1"/>
  <c r="F26" i="12"/>
  <c r="H25" i="12"/>
  <c r="K25" i="12" s="1"/>
  <c r="F25" i="12"/>
  <c r="H24" i="12"/>
  <c r="K24" i="12" s="1"/>
  <c r="F24" i="12"/>
  <c r="H23" i="12"/>
  <c r="K23" i="12" s="1"/>
  <c r="F23" i="12"/>
  <c r="H22" i="12"/>
  <c r="K22" i="12" s="1"/>
  <c r="F22" i="12"/>
  <c r="H21" i="12"/>
  <c r="K21" i="12" s="1"/>
  <c r="F21" i="12"/>
  <c r="H20" i="12"/>
  <c r="K20" i="12" s="1"/>
  <c r="F20" i="12"/>
  <c r="H19" i="12"/>
  <c r="K19" i="12" s="1"/>
  <c r="F19" i="12"/>
  <c r="H18" i="12"/>
  <c r="K18" i="12" s="1"/>
  <c r="F18" i="12"/>
  <c r="H17" i="12"/>
  <c r="K17" i="12" s="1"/>
  <c r="F17" i="12"/>
  <c r="H16" i="12"/>
  <c r="K16" i="12" s="1"/>
  <c r="F16" i="12"/>
  <c r="H14" i="12"/>
  <c r="K14" i="12" s="1"/>
  <c r="F14" i="12"/>
  <c r="H13" i="12"/>
  <c r="K13" i="12" s="1"/>
  <c r="F13" i="12"/>
  <c r="I10" i="12"/>
  <c r="H9" i="12"/>
  <c r="K9" i="12" s="1"/>
  <c r="C8" i="12"/>
  <c r="F8" i="12" s="1"/>
  <c r="H7" i="12"/>
  <c r="K7" i="12" s="1"/>
  <c r="F7" i="12" l="1"/>
  <c r="F47" i="12"/>
  <c r="H8" i="12"/>
  <c r="K8" i="12" s="1"/>
  <c r="K10" i="12" s="1"/>
  <c r="F46" i="12"/>
  <c r="K48" i="12"/>
  <c r="G21" i="5" l="1"/>
  <c r="G22" i="5"/>
  <c r="G24" i="5"/>
  <c r="G23" i="5"/>
  <c r="I3" i="12"/>
  <c r="N4" i="12" s="1"/>
  <c r="G15" i="1"/>
  <c r="G17" i="1"/>
  <c r="K3" i="12"/>
  <c r="O4" i="12" s="1"/>
  <c r="F48" i="12"/>
  <c r="G18" i="1" l="1"/>
  <c r="G6" i="1"/>
  <c r="F3" i="12"/>
  <c r="O3" i="12" s="1"/>
  <c r="P4" i="12"/>
  <c r="C106" i="9" l="1"/>
  <c r="H106" i="9" s="1"/>
  <c r="K106" i="9" s="1"/>
  <c r="H105" i="9"/>
  <c r="K105" i="9" s="1"/>
  <c r="F105" i="9"/>
  <c r="H104" i="9"/>
  <c r="K104" i="9" s="1"/>
  <c r="F104" i="9"/>
  <c r="H103" i="9"/>
  <c r="K103" i="9" s="1"/>
  <c r="F103" i="9"/>
  <c r="H102" i="9"/>
  <c r="K102" i="9" s="1"/>
  <c r="F102" i="9"/>
  <c r="H101" i="9"/>
  <c r="K101" i="9" s="1"/>
  <c r="F101" i="9"/>
  <c r="H100" i="9"/>
  <c r="K100" i="9" s="1"/>
  <c r="F100" i="9"/>
  <c r="H99" i="9"/>
  <c r="K99" i="9" s="1"/>
  <c r="F99" i="9"/>
  <c r="H98" i="9"/>
  <c r="K98" i="9" s="1"/>
  <c r="F98" i="9"/>
  <c r="H97" i="9"/>
  <c r="K97" i="9" s="1"/>
  <c r="F97" i="9"/>
  <c r="H96" i="9"/>
  <c r="K96" i="9" s="1"/>
  <c r="F96" i="9"/>
  <c r="H95" i="9"/>
  <c r="K95" i="9" s="1"/>
  <c r="F95" i="9"/>
  <c r="K94" i="9"/>
  <c r="H94" i="9"/>
  <c r="F94" i="9"/>
  <c r="K93" i="9"/>
  <c r="F93" i="9"/>
  <c r="H92" i="9"/>
  <c r="K92" i="9" s="1"/>
  <c r="F92" i="9"/>
  <c r="H91" i="9"/>
  <c r="K91" i="9" s="1"/>
  <c r="F91" i="9"/>
  <c r="H90" i="9"/>
  <c r="K90" i="9" s="1"/>
  <c r="F90" i="9"/>
  <c r="H89" i="9"/>
  <c r="K89" i="9" s="1"/>
  <c r="F89" i="9"/>
  <c r="H88" i="9"/>
  <c r="K88" i="9" s="1"/>
  <c r="F88" i="9"/>
  <c r="H87" i="9"/>
  <c r="K87" i="9" s="1"/>
  <c r="F87" i="9"/>
  <c r="H86" i="9"/>
  <c r="K86" i="9" s="1"/>
  <c r="F86" i="9"/>
  <c r="H85" i="9"/>
  <c r="K85" i="9" s="1"/>
  <c r="F85" i="9"/>
  <c r="H84" i="9"/>
  <c r="K84" i="9" s="1"/>
  <c r="F84" i="9"/>
  <c r="H83" i="9"/>
  <c r="K83" i="9" s="1"/>
  <c r="F83" i="9"/>
  <c r="H82" i="9"/>
  <c r="K82" i="9" s="1"/>
  <c r="F82" i="9"/>
  <c r="H81" i="9"/>
  <c r="K81" i="9" s="1"/>
  <c r="F81" i="9"/>
  <c r="H80" i="9"/>
  <c r="K80" i="9" s="1"/>
  <c r="F80" i="9"/>
  <c r="H79" i="9"/>
  <c r="K79" i="9" s="1"/>
  <c r="F79" i="9"/>
  <c r="H78" i="9"/>
  <c r="K78" i="9" s="1"/>
  <c r="F78" i="9"/>
  <c r="H77" i="9"/>
  <c r="K77" i="9" s="1"/>
  <c r="F77" i="9"/>
  <c r="H76" i="9"/>
  <c r="K76" i="9" s="1"/>
  <c r="F76" i="9"/>
  <c r="H75" i="9"/>
  <c r="K75" i="9" s="1"/>
  <c r="F75" i="9"/>
  <c r="H74" i="9"/>
  <c r="K74" i="9" s="1"/>
  <c r="F74" i="9"/>
  <c r="H73" i="9"/>
  <c r="K73" i="9" s="1"/>
  <c r="F73" i="9"/>
  <c r="H72" i="9"/>
  <c r="K72" i="9" s="1"/>
  <c r="F72" i="9"/>
  <c r="H71" i="9"/>
  <c r="K71" i="9" s="1"/>
  <c r="F71" i="9"/>
  <c r="H70" i="9"/>
  <c r="K70" i="9" s="1"/>
  <c r="F70" i="9"/>
  <c r="H69" i="9"/>
  <c r="K69" i="9" s="1"/>
  <c r="F69" i="9"/>
  <c r="H68" i="9"/>
  <c r="K68" i="9" s="1"/>
  <c r="F68" i="9"/>
  <c r="H67" i="9"/>
  <c r="K67" i="9" s="1"/>
  <c r="F67" i="9"/>
  <c r="H66" i="9"/>
  <c r="K66" i="9" s="1"/>
  <c r="F66" i="9"/>
  <c r="H65" i="9"/>
  <c r="K65" i="9" s="1"/>
  <c r="F65" i="9"/>
  <c r="H64" i="9"/>
  <c r="K64" i="9" s="1"/>
  <c r="F64" i="9"/>
  <c r="H63" i="9"/>
  <c r="K63" i="9" s="1"/>
  <c r="F63" i="9"/>
  <c r="H62" i="9"/>
  <c r="K62" i="9" s="1"/>
  <c r="F62" i="9"/>
  <c r="H61" i="9"/>
  <c r="K61" i="9" s="1"/>
  <c r="F61" i="9"/>
  <c r="H60" i="9"/>
  <c r="K60" i="9" s="1"/>
  <c r="F60" i="9"/>
  <c r="H59" i="9"/>
  <c r="K59" i="9" s="1"/>
  <c r="F59" i="9"/>
  <c r="H57" i="9"/>
  <c r="K57" i="9" s="1"/>
  <c r="F57" i="9"/>
  <c r="H56" i="9"/>
  <c r="K56" i="9" s="1"/>
  <c r="F56" i="9"/>
  <c r="H55" i="9"/>
  <c r="K55" i="9" s="1"/>
  <c r="F55" i="9"/>
  <c r="H54" i="9"/>
  <c r="K54" i="9" s="1"/>
  <c r="F54" i="9"/>
  <c r="H53" i="9"/>
  <c r="K53" i="9" s="1"/>
  <c r="F53" i="9"/>
  <c r="H52" i="9"/>
  <c r="K52" i="9" s="1"/>
  <c r="F52" i="9"/>
  <c r="H51" i="9"/>
  <c r="K51" i="9" s="1"/>
  <c r="F51" i="9"/>
  <c r="H46" i="9"/>
  <c r="K46" i="9" s="1"/>
  <c r="F46" i="9"/>
  <c r="H45" i="9"/>
  <c r="K45" i="9" s="1"/>
  <c r="F45" i="9"/>
  <c r="H44" i="9"/>
  <c r="K44" i="9" s="1"/>
  <c r="F44" i="9"/>
  <c r="H43" i="9"/>
  <c r="K43" i="9" s="1"/>
  <c r="H42" i="9"/>
  <c r="K42" i="9" s="1"/>
  <c r="H41" i="9"/>
  <c r="K41" i="9" s="1"/>
  <c r="H40" i="9"/>
  <c r="K40" i="9" s="1"/>
  <c r="F40" i="9"/>
  <c r="H39" i="9"/>
  <c r="K39" i="9" s="1"/>
  <c r="F39" i="9"/>
  <c r="H38" i="9"/>
  <c r="K38" i="9" s="1"/>
  <c r="F38" i="9"/>
  <c r="H37" i="9"/>
  <c r="K37" i="9" s="1"/>
  <c r="F37" i="9"/>
  <c r="H36" i="9"/>
  <c r="K36" i="9" s="1"/>
  <c r="F36" i="9"/>
  <c r="H35" i="9"/>
  <c r="K35" i="9" s="1"/>
  <c r="H34" i="9"/>
  <c r="K34" i="9" s="1"/>
  <c r="F34" i="9"/>
  <c r="H32" i="9"/>
  <c r="K32" i="9" s="1"/>
  <c r="F32" i="9"/>
  <c r="H31" i="9"/>
  <c r="K31" i="9" s="1"/>
  <c r="F31" i="9"/>
  <c r="H29" i="9"/>
  <c r="K29" i="9" s="1"/>
  <c r="F29" i="9"/>
  <c r="H28" i="9"/>
  <c r="K28" i="9" s="1"/>
  <c r="F28" i="9"/>
  <c r="H27" i="9"/>
  <c r="K27" i="9" s="1"/>
  <c r="F27" i="9"/>
  <c r="H26" i="9"/>
  <c r="K26" i="9" s="1"/>
  <c r="F26" i="9"/>
  <c r="H25" i="9"/>
  <c r="K25" i="9" s="1"/>
  <c r="F25" i="9"/>
  <c r="H24" i="9"/>
  <c r="K24" i="9" s="1"/>
  <c r="F24" i="9"/>
  <c r="H23" i="9"/>
  <c r="K23" i="9" s="1"/>
  <c r="F23" i="9"/>
  <c r="H22" i="9"/>
  <c r="K22" i="9" s="1"/>
  <c r="F22" i="9"/>
  <c r="H21" i="9"/>
  <c r="K21" i="9" s="1"/>
  <c r="F21" i="9"/>
  <c r="H20" i="9"/>
  <c r="K20" i="9" s="1"/>
  <c r="F20" i="9"/>
  <c r="H19" i="9"/>
  <c r="K19" i="9" s="1"/>
  <c r="F19" i="9"/>
  <c r="H18" i="9"/>
  <c r="K18" i="9" s="1"/>
  <c r="F18" i="9"/>
  <c r="H17" i="9"/>
  <c r="K17" i="9" s="1"/>
  <c r="F17" i="9"/>
  <c r="H16" i="9"/>
  <c r="K16" i="9" s="1"/>
  <c r="F16" i="9"/>
  <c r="H15" i="9"/>
  <c r="K15" i="9" s="1"/>
  <c r="F15" i="9"/>
  <c r="H14" i="9"/>
  <c r="K14" i="9" s="1"/>
  <c r="F14" i="9"/>
  <c r="H13" i="9"/>
  <c r="K13" i="9" s="1"/>
  <c r="F13" i="9"/>
  <c r="I10" i="9"/>
  <c r="H9" i="9"/>
  <c r="K9" i="9" s="1"/>
  <c r="C8" i="9"/>
  <c r="H8" i="9" s="1"/>
  <c r="K8" i="9" s="1"/>
  <c r="H7" i="9"/>
  <c r="K7" i="9" s="1"/>
  <c r="C112" i="8"/>
  <c r="H112" i="8" s="1"/>
  <c r="K112" i="8" s="1"/>
  <c r="H111" i="8"/>
  <c r="K111" i="8" s="1"/>
  <c r="F111" i="8"/>
  <c r="H110" i="8"/>
  <c r="K110" i="8" s="1"/>
  <c r="F110" i="8"/>
  <c r="H109" i="8"/>
  <c r="K109" i="8" s="1"/>
  <c r="F109" i="8"/>
  <c r="H108" i="8"/>
  <c r="K108" i="8" s="1"/>
  <c r="F108" i="8"/>
  <c r="H107" i="8"/>
  <c r="K107" i="8" s="1"/>
  <c r="F107" i="8"/>
  <c r="H102" i="8"/>
  <c r="K102" i="8" s="1"/>
  <c r="F102" i="8"/>
  <c r="H101" i="8"/>
  <c r="K101" i="8" s="1"/>
  <c r="F101" i="8"/>
  <c r="H100" i="8"/>
  <c r="K100" i="8" s="1"/>
  <c r="F100" i="8"/>
  <c r="H99" i="8"/>
  <c r="K99" i="8" s="1"/>
  <c r="F99" i="8"/>
  <c r="H98" i="8"/>
  <c r="K98" i="8" s="1"/>
  <c r="F98" i="8"/>
  <c r="H97" i="8"/>
  <c r="K97" i="8" s="1"/>
  <c r="F97" i="8"/>
  <c r="H96" i="8"/>
  <c r="K96" i="8" s="1"/>
  <c r="F96" i="8"/>
  <c r="K95" i="8"/>
  <c r="F95" i="8"/>
  <c r="H94" i="8"/>
  <c r="K94" i="8" s="1"/>
  <c r="F94" i="8"/>
  <c r="H93" i="8"/>
  <c r="K93" i="8" s="1"/>
  <c r="F93" i="8"/>
  <c r="H92" i="8"/>
  <c r="K92" i="8" s="1"/>
  <c r="F92" i="8"/>
  <c r="H91" i="8"/>
  <c r="K91" i="8" s="1"/>
  <c r="F91" i="8"/>
  <c r="H90" i="8"/>
  <c r="K90" i="8" s="1"/>
  <c r="F90" i="8"/>
  <c r="H89" i="8"/>
  <c r="K89" i="8" s="1"/>
  <c r="F89" i="8"/>
  <c r="H88" i="8"/>
  <c r="K88" i="8" s="1"/>
  <c r="F88" i="8"/>
  <c r="H87" i="8"/>
  <c r="K87" i="8" s="1"/>
  <c r="F87" i="8"/>
  <c r="H86" i="8"/>
  <c r="K86" i="8" s="1"/>
  <c r="F86" i="8"/>
  <c r="H85" i="8"/>
  <c r="K85" i="8" s="1"/>
  <c r="F85" i="8"/>
  <c r="H84" i="8"/>
  <c r="K84" i="8" s="1"/>
  <c r="F84" i="8"/>
  <c r="H83" i="8"/>
  <c r="K83" i="8" s="1"/>
  <c r="F83" i="8"/>
  <c r="H80" i="8"/>
  <c r="K80" i="8" s="1"/>
  <c r="F80" i="8"/>
  <c r="H79" i="8"/>
  <c r="K79" i="8" s="1"/>
  <c r="F79" i="8"/>
  <c r="H78" i="8"/>
  <c r="K78" i="8" s="1"/>
  <c r="F78" i="8"/>
  <c r="H77" i="8"/>
  <c r="K77" i="8" s="1"/>
  <c r="F77" i="8"/>
  <c r="H76" i="8"/>
  <c r="K76" i="8" s="1"/>
  <c r="F76" i="8"/>
  <c r="H75" i="8"/>
  <c r="K75" i="8" s="1"/>
  <c r="F75" i="8"/>
  <c r="H74" i="8"/>
  <c r="K74" i="8" s="1"/>
  <c r="F74" i="8"/>
  <c r="H73" i="8"/>
  <c r="K73" i="8" s="1"/>
  <c r="F73" i="8"/>
  <c r="H72" i="8"/>
  <c r="K72" i="8" s="1"/>
  <c r="F72" i="8"/>
  <c r="H71" i="8"/>
  <c r="K71" i="8" s="1"/>
  <c r="F71" i="8"/>
  <c r="H70" i="8"/>
  <c r="K70" i="8" s="1"/>
  <c r="F70" i="8"/>
  <c r="H69" i="8"/>
  <c r="K69" i="8" s="1"/>
  <c r="F69" i="8"/>
  <c r="H68" i="8"/>
  <c r="K68" i="8" s="1"/>
  <c r="F68" i="8"/>
  <c r="H67" i="8"/>
  <c r="K67" i="8" s="1"/>
  <c r="F67" i="8"/>
  <c r="H66" i="8"/>
  <c r="K66" i="8" s="1"/>
  <c r="F66" i="8"/>
  <c r="H65" i="8"/>
  <c r="K65" i="8" s="1"/>
  <c r="F65" i="8"/>
  <c r="H64" i="8"/>
  <c r="K64" i="8" s="1"/>
  <c r="F64" i="8"/>
  <c r="H63" i="8"/>
  <c r="K63" i="8" s="1"/>
  <c r="F63" i="8"/>
  <c r="H62" i="8"/>
  <c r="K62" i="8" s="1"/>
  <c r="F62" i="8"/>
  <c r="H61" i="8"/>
  <c r="K61" i="8" s="1"/>
  <c r="F61" i="8"/>
  <c r="H60" i="8"/>
  <c r="K60" i="8" s="1"/>
  <c r="F60" i="8"/>
  <c r="H59" i="8"/>
  <c r="K59" i="8" s="1"/>
  <c r="F59" i="8"/>
  <c r="H57" i="8"/>
  <c r="K57" i="8" s="1"/>
  <c r="F57" i="8"/>
  <c r="H56" i="8"/>
  <c r="K56" i="8" s="1"/>
  <c r="F56" i="8"/>
  <c r="H55" i="8"/>
  <c r="K55" i="8" s="1"/>
  <c r="F55" i="8"/>
  <c r="H54" i="8"/>
  <c r="K54" i="8" s="1"/>
  <c r="F54" i="8"/>
  <c r="H53" i="8"/>
  <c r="K53" i="8" s="1"/>
  <c r="F53" i="8"/>
  <c r="H52" i="8"/>
  <c r="K52" i="8" s="1"/>
  <c r="F52" i="8"/>
  <c r="H51" i="8"/>
  <c r="K51" i="8" s="1"/>
  <c r="F51" i="8"/>
  <c r="H46" i="8"/>
  <c r="K46" i="8" s="1"/>
  <c r="F46" i="8"/>
  <c r="H45" i="8"/>
  <c r="K45" i="8" s="1"/>
  <c r="F45" i="8"/>
  <c r="H44" i="8"/>
  <c r="K44" i="8" s="1"/>
  <c r="F44" i="8"/>
  <c r="H43" i="8"/>
  <c r="K43" i="8" s="1"/>
  <c r="H42" i="8"/>
  <c r="K42" i="8" s="1"/>
  <c r="H41" i="8"/>
  <c r="K41" i="8" s="1"/>
  <c r="H40" i="8"/>
  <c r="K40" i="8" s="1"/>
  <c r="F40" i="8"/>
  <c r="H39" i="8"/>
  <c r="K39" i="8" s="1"/>
  <c r="F39" i="8"/>
  <c r="H38" i="8"/>
  <c r="K38" i="8" s="1"/>
  <c r="F38" i="8"/>
  <c r="H37" i="8"/>
  <c r="K37" i="8" s="1"/>
  <c r="F37" i="8"/>
  <c r="H36" i="8"/>
  <c r="K36" i="8" s="1"/>
  <c r="F36" i="8"/>
  <c r="H35" i="8"/>
  <c r="K35" i="8" s="1"/>
  <c r="H34" i="8"/>
  <c r="K34" i="8" s="1"/>
  <c r="F34" i="8"/>
  <c r="H32" i="8"/>
  <c r="K32" i="8" s="1"/>
  <c r="F32" i="8"/>
  <c r="H31" i="8"/>
  <c r="K31" i="8" s="1"/>
  <c r="F31" i="8"/>
  <c r="H29" i="8"/>
  <c r="K29" i="8" s="1"/>
  <c r="F29" i="8"/>
  <c r="H28" i="8"/>
  <c r="K28" i="8" s="1"/>
  <c r="F28" i="8"/>
  <c r="H27" i="8"/>
  <c r="K27" i="8" s="1"/>
  <c r="F27" i="8"/>
  <c r="H26" i="8"/>
  <c r="K26" i="8" s="1"/>
  <c r="F26" i="8"/>
  <c r="H25" i="8"/>
  <c r="K25" i="8" s="1"/>
  <c r="F25" i="8"/>
  <c r="H24" i="8"/>
  <c r="K24" i="8" s="1"/>
  <c r="F24" i="8"/>
  <c r="H23" i="8"/>
  <c r="K23" i="8" s="1"/>
  <c r="F23" i="8"/>
  <c r="H22" i="8"/>
  <c r="K22" i="8" s="1"/>
  <c r="F22" i="8"/>
  <c r="H21" i="8"/>
  <c r="K21" i="8" s="1"/>
  <c r="F21" i="8"/>
  <c r="H20" i="8"/>
  <c r="K20" i="8" s="1"/>
  <c r="F20" i="8"/>
  <c r="H19" i="8"/>
  <c r="K19" i="8" s="1"/>
  <c r="F19" i="8"/>
  <c r="H18" i="8"/>
  <c r="K18" i="8" s="1"/>
  <c r="F18" i="8"/>
  <c r="H17" i="8"/>
  <c r="K17" i="8" s="1"/>
  <c r="F17" i="8"/>
  <c r="H16" i="8"/>
  <c r="K16" i="8" s="1"/>
  <c r="F16" i="8"/>
  <c r="H15" i="8"/>
  <c r="K15" i="8" s="1"/>
  <c r="F15" i="8"/>
  <c r="H14" i="8"/>
  <c r="K14" i="8" s="1"/>
  <c r="F14" i="8"/>
  <c r="H13" i="8"/>
  <c r="K13" i="8" s="1"/>
  <c r="F13" i="8"/>
  <c r="I10" i="8"/>
  <c r="H9" i="8"/>
  <c r="K9" i="8" s="1"/>
  <c r="C8" i="8"/>
  <c r="H8" i="8" s="1"/>
  <c r="K8" i="8" s="1"/>
  <c r="H7" i="8"/>
  <c r="K7" i="8" s="1"/>
  <c r="C106" i="7"/>
  <c r="H106" i="7" s="1"/>
  <c r="K106" i="7" s="1"/>
  <c r="H105" i="7"/>
  <c r="K105" i="7" s="1"/>
  <c r="F105" i="7"/>
  <c r="H104" i="7"/>
  <c r="K104" i="7" s="1"/>
  <c r="F104" i="7"/>
  <c r="H103" i="7"/>
  <c r="K103" i="7" s="1"/>
  <c r="F103" i="7"/>
  <c r="H102" i="7"/>
  <c r="K102" i="7" s="1"/>
  <c r="F102" i="7"/>
  <c r="H101" i="7"/>
  <c r="K101" i="7" s="1"/>
  <c r="F101" i="7"/>
  <c r="H100" i="7"/>
  <c r="K100" i="7" s="1"/>
  <c r="F100" i="7"/>
  <c r="H99" i="7"/>
  <c r="K99" i="7" s="1"/>
  <c r="F99" i="7"/>
  <c r="H98" i="7"/>
  <c r="K98" i="7" s="1"/>
  <c r="F98" i="7"/>
  <c r="H97" i="7"/>
  <c r="K97" i="7" s="1"/>
  <c r="F97" i="7"/>
  <c r="H96" i="7"/>
  <c r="K96" i="7" s="1"/>
  <c r="F96" i="7"/>
  <c r="H95" i="7"/>
  <c r="K95" i="7" s="1"/>
  <c r="F95" i="7"/>
  <c r="H94" i="7"/>
  <c r="K94" i="7" s="1"/>
  <c r="F94" i="7"/>
  <c r="K93" i="7"/>
  <c r="F93" i="7"/>
  <c r="H92" i="7"/>
  <c r="K92" i="7" s="1"/>
  <c r="F92" i="7"/>
  <c r="H91" i="7"/>
  <c r="K91" i="7" s="1"/>
  <c r="F91" i="7"/>
  <c r="H90" i="7"/>
  <c r="K90" i="7" s="1"/>
  <c r="F90" i="7"/>
  <c r="H89" i="7"/>
  <c r="K89" i="7" s="1"/>
  <c r="F89" i="7"/>
  <c r="H88" i="7"/>
  <c r="K88" i="7" s="1"/>
  <c r="F88" i="7"/>
  <c r="H87" i="7"/>
  <c r="K87" i="7" s="1"/>
  <c r="F87" i="7"/>
  <c r="H86" i="7"/>
  <c r="K86" i="7" s="1"/>
  <c r="F86" i="7"/>
  <c r="H85" i="7"/>
  <c r="K85" i="7" s="1"/>
  <c r="F85" i="7"/>
  <c r="K84" i="7"/>
  <c r="H84" i="7"/>
  <c r="F84" i="7"/>
  <c r="H83" i="7"/>
  <c r="K83" i="7" s="1"/>
  <c r="F83" i="7"/>
  <c r="H82" i="7"/>
  <c r="K82" i="7" s="1"/>
  <c r="F82" i="7"/>
  <c r="H81" i="7"/>
  <c r="K81" i="7" s="1"/>
  <c r="F81" i="7"/>
  <c r="H80" i="7"/>
  <c r="K80" i="7" s="1"/>
  <c r="F80" i="7"/>
  <c r="H79" i="7"/>
  <c r="K79" i="7" s="1"/>
  <c r="F79" i="7"/>
  <c r="H78" i="7"/>
  <c r="K78" i="7" s="1"/>
  <c r="F78" i="7"/>
  <c r="H77" i="7"/>
  <c r="K77" i="7" s="1"/>
  <c r="F77" i="7"/>
  <c r="H76" i="7"/>
  <c r="K76" i="7" s="1"/>
  <c r="F76" i="7"/>
  <c r="H75" i="7"/>
  <c r="K75" i="7" s="1"/>
  <c r="F75" i="7"/>
  <c r="H74" i="7"/>
  <c r="K74" i="7" s="1"/>
  <c r="F74" i="7"/>
  <c r="H73" i="7"/>
  <c r="K73" i="7" s="1"/>
  <c r="F73" i="7"/>
  <c r="H72" i="7"/>
  <c r="K72" i="7" s="1"/>
  <c r="F72" i="7"/>
  <c r="H71" i="7"/>
  <c r="K71" i="7" s="1"/>
  <c r="F71" i="7"/>
  <c r="H70" i="7"/>
  <c r="K70" i="7" s="1"/>
  <c r="F70" i="7"/>
  <c r="H69" i="7"/>
  <c r="K69" i="7" s="1"/>
  <c r="F69" i="7"/>
  <c r="H68" i="7"/>
  <c r="K68" i="7" s="1"/>
  <c r="F68" i="7"/>
  <c r="H67" i="7"/>
  <c r="K67" i="7" s="1"/>
  <c r="F67" i="7"/>
  <c r="H66" i="7"/>
  <c r="K66" i="7" s="1"/>
  <c r="F66" i="7"/>
  <c r="H65" i="7"/>
  <c r="K65" i="7" s="1"/>
  <c r="F65" i="7"/>
  <c r="H64" i="7"/>
  <c r="K64" i="7" s="1"/>
  <c r="F64" i="7"/>
  <c r="H63" i="7"/>
  <c r="K63" i="7" s="1"/>
  <c r="F63" i="7"/>
  <c r="H62" i="7"/>
  <c r="K62" i="7" s="1"/>
  <c r="F62" i="7"/>
  <c r="H61" i="7"/>
  <c r="K61" i="7" s="1"/>
  <c r="F61" i="7"/>
  <c r="H60" i="7"/>
  <c r="K60" i="7" s="1"/>
  <c r="F60" i="7"/>
  <c r="H59" i="7"/>
  <c r="K59" i="7" s="1"/>
  <c r="F59" i="7"/>
  <c r="H57" i="7"/>
  <c r="K57" i="7" s="1"/>
  <c r="F57" i="7"/>
  <c r="H56" i="7"/>
  <c r="K56" i="7" s="1"/>
  <c r="F56" i="7"/>
  <c r="H55" i="7"/>
  <c r="K55" i="7" s="1"/>
  <c r="F55" i="7"/>
  <c r="H54" i="7"/>
  <c r="K54" i="7" s="1"/>
  <c r="F54" i="7"/>
  <c r="H53" i="7"/>
  <c r="K53" i="7" s="1"/>
  <c r="F53" i="7"/>
  <c r="H52" i="7"/>
  <c r="K52" i="7" s="1"/>
  <c r="F52" i="7"/>
  <c r="H51" i="7"/>
  <c r="K51" i="7" s="1"/>
  <c r="F51" i="7"/>
  <c r="H46" i="7"/>
  <c r="K46" i="7" s="1"/>
  <c r="F46" i="7"/>
  <c r="H45" i="7"/>
  <c r="K45" i="7" s="1"/>
  <c r="F45" i="7"/>
  <c r="H44" i="7"/>
  <c r="K44" i="7" s="1"/>
  <c r="F44" i="7"/>
  <c r="H43" i="7"/>
  <c r="K43" i="7" s="1"/>
  <c r="H42" i="7"/>
  <c r="K42" i="7" s="1"/>
  <c r="H41" i="7"/>
  <c r="K41" i="7" s="1"/>
  <c r="H40" i="7"/>
  <c r="K40" i="7" s="1"/>
  <c r="F40" i="7"/>
  <c r="H39" i="7"/>
  <c r="K39" i="7" s="1"/>
  <c r="F39" i="7"/>
  <c r="H38" i="7"/>
  <c r="K38" i="7" s="1"/>
  <c r="F38" i="7"/>
  <c r="H37" i="7"/>
  <c r="K37" i="7" s="1"/>
  <c r="F37" i="7"/>
  <c r="H36" i="7"/>
  <c r="K36" i="7" s="1"/>
  <c r="F36" i="7"/>
  <c r="H35" i="7"/>
  <c r="K35" i="7" s="1"/>
  <c r="H34" i="7"/>
  <c r="K34" i="7" s="1"/>
  <c r="F34" i="7"/>
  <c r="H32" i="7"/>
  <c r="K32" i="7" s="1"/>
  <c r="F32" i="7"/>
  <c r="H31" i="7"/>
  <c r="K31" i="7" s="1"/>
  <c r="F31" i="7"/>
  <c r="H29" i="7"/>
  <c r="K29" i="7" s="1"/>
  <c r="F29" i="7"/>
  <c r="H28" i="7"/>
  <c r="K28" i="7" s="1"/>
  <c r="F28" i="7"/>
  <c r="H27" i="7"/>
  <c r="K27" i="7" s="1"/>
  <c r="F27" i="7"/>
  <c r="H26" i="7"/>
  <c r="K26" i="7" s="1"/>
  <c r="F26" i="7"/>
  <c r="H25" i="7"/>
  <c r="K25" i="7" s="1"/>
  <c r="F25" i="7"/>
  <c r="H24" i="7"/>
  <c r="K24" i="7" s="1"/>
  <c r="F24" i="7"/>
  <c r="H23" i="7"/>
  <c r="K23" i="7" s="1"/>
  <c r="F23" i="7"/>
  <c r="H22" i="7"/>
  <c r="K22" i="7" s="1"/>
  <c r="F22" i="7"/>
  <c r="H21" i="7"/>
  <c r="K21" i="7" s="1"/>
  <c r="F21" i="7"/>
  <c r="H20" i="7"/>
  <c r="K20" i="7" s="1"/>
  <c r="F20" i="7"/>
  <c r="H19" i="7"/>
  <c r="K19" i="7" s="1"/>
  <c r="F19" i="7"/>
  <c r="H18" i="7"/>
  <c r="K18" i="7" s="1"/>
  <c r="F18" i="7"/>
  <c r="H17" i="7"/>
  <c r="K17" i="7" s="1"/>
  <c r="F17" i="7"/>
  <c r="H16" i="7"/>
  <c r="K16" i="7" s="1"/>
  <c r="F16" i="7"/>
  <c r="H15" i="7"/>
  <c r="K15" i="7" s="1"/>
  <c r="F15" i="7"/>
  <c r="H14" i="7"/>
  <c r="K14" i="7" s="1"/>
  <c r="F14" i="7"/>
  <c r="H13" i="7"/>
  <c r="K13" i="7" s="1"/>
  <c r="F13" i="7"/>
  <c r="I10" i="7"/>
  <c r="H9" i="7"/>
  <c r="K9" i="7" s="1"/>
  <c r="H8" i="7"/>
  <c r="K8" i="7" s="1"/>
  <c r="H7" i="7"/>
  <c r="K7" i="7" s="1"/>
  <c r="K77" i="4"/>
  <c r="H77" i="4"/>
  <c r="H76" i="4"/>
  <c r="K76" i="4" s="1"/>
  <c r="F77" i="4"/>
  <c r="F76" i="4"/>
  <c r="H100" i="4"/>
  <c r="K100" i="4" s="1"/>
  <c r="F100" i="4"/>
  <c r="H75" i="4"/>
  <c r="K75" i="4" s="1"/>
  <c r="F75" i="4"/>
  <c r="H31" i="4"/>
  <c r="K31" i="4" s="1"/>
  <c r="F31" i="4"/>
  <c r="H60" i="4"/>
  <c r="K60" i="4" s="1"/>
  <c r="H59" i="4"/>
  <c r="K59" i="4" s="1"/>
  <c r="F60" i="4"/>
  <c r="F59" i="4"/>
  <c r="H89" i="4"/>
  <c r="K89" i="4" s="1"/>
  <c r="F89" i="4"/>
  <c r="H91" i="4"/>
  <c r="K91" i="4" s="1"/>
  <c r="F91" i="4"/>
  <c r="H105" i="4"/>
  <c r="K105" i="4" s="1"/>
  <c r="H104" i="4"/>
  <c r="K104" i="4" s="1"/>
  <c r="H103" i="4"/>
  <c r="K103" i="4" s="1"/>
  <c r="H102" i="4"/>
  <c r="K102" i="4" s="1"/>
  <c r="H101" i="4"/>
  <c r="K101" i="4" s="1"/>
  <c r="F105" i="4"/>
  <c r="F104" i="4"/>
  <c r="F103" i="4"/>
  <c r="F102" i="4"/>
  <c r="F101" i="4"/>
  <c r="K93" i="4"/>
  <c r="F93" i="4"/>
  <c r="C106" i="4"/>
  <c r="H99" i="4"/>
  <c r="K99" i="4" s="1"/>
  <c r="F96" i="4"/>
  <c r="H96" i="4"/>
  <c r="K96" i="4" s="1"/>
  <c r="F97" i="4"/>
  <c r="H97" i="4"/>
  <c r="K97" i="4" s="1"/>
  <c r="F98" i="4"/>
  <c r="H98" i="4"/>
  <c r="K98" i="4" s="1"/>
  <c r="F99" i="4"/>
  <c r="H95" i="4"/>
  <c r="K95" i="4" s="1"/>
  <c r="F95" i="4"/>
  <c r="F83" i="4"/>
  <c r="H83" i="4"/>
  <c r="K83" i="4" s="1"/>
  <c r="F84" i="4"/>
  <c r="H84" i="4"/>
  <c r="K84" i="4" s="1"/>
  <c r="F85" i="4"/>
  <c r="H85" i="4"/>
  <c r="K85" i="4" s="1"/>
  <c r="F86" i="4"/>
  <c r="H86" i="4"/>
  <c r="K86" i="4" s="1"/>
  <c r="F87" i="4"/>
  <c r="H87" i="4"/>
  <c r="K87" i="4" s="1"/>
  <c r="F88" i="4"/>
  <c r="H88" i="4"/>
  <c r="K88" i="4" s="1"/>
  <c r="F90" i="4"/>
  <c r="H90" i="4"/>
  <c r="K90" i="4" s="1"/>
  <c r="F92" i="4"/>
  <c r="H92" i="4"/>
  <c r="K92" i="4" s="1"/>
  <c r="F94" i="4"/>
  <c r="H94" i="4"/>
  <c r="K94" i="4" s="1"/>
  <c r="H82" i="4"/>
  <c r="K82" i="4" s="1"/>
  <c r="F82" i="4"/>
  <c r="F78" i="4"/>
  <c r="H78" i="4"/>
  <c r="K78" i="4" s="1"/>
  <c r="F79" i="4"/>
  <c r="H79" i="4"/>
  <c r="K79" i="4" s="1"/>
  <c r="F80" i="4"/>
  <c r="H80" i="4"/>
  <c r="K80" i="4" s="1"/>
  <c r="F81" i="4"/>
  <c r="H81" i="4"/>
  <c r="K81" i="4" s="1"/>
  <c r="H74" i="4"/>
  <c r="K74" i="4" s="1"/>
  <c r="F74" i="4"/>
  <c r="H73" i="4"/>
  <c r="K73" i="4" s="1"/>
  <c r="F73" i="4"/>
  <c r="H72" i="4"/>
  <c r="K72" i="4" s="1"/>
  <c r="F72" i="4"/>
  <c r="H71" i="4"/>
  <c r="K71" i="4" s="1"/>
  <c r="F71" i="4"/>
  <c r="H70" i="4"/>
  <c r="K70" i="4" s="1"/>
  <c r="F70" i="4"/>
  <c r="H69" i="4"/>
  <c r="K69" i="4" s="1"/>
  <c r="F69" i="4"/>
  <c r="H68" i="4"/>
  <c r="K68" i="4" s="1"/>
  <c r="F68" i="4"/>
  <c r="H46" i="4"/>
  <c r="K46" i="4" s="1"/>
  <c r="H45" i="4"/>
  <c r="K45" i="4" s="1"/>
  <c r="H44" i="4"/>
  <c r="K44" i="4" s="1"/>
  <c r="F44" i="4"/>
  <c r="F46" i="4"/>
  <c r="F45" i="4"/>
  <c r="H62" i="4"/>
  <c r="K62" i="4" s="1"/>
  <c r="H63" i="4"/>
  <c r="K63" i="4" s="1"/>
  <c r="H64" i="4"/>
  <c r="K64" i="4" s="1"/>
  <c r="H65" i="4"/>
  <c r="K65" i="4" s="1"/>
  <c r="H66" i="4"/>
  <c r="K66" i="4" s="1"/>
  <c r="H67" i="4"/>
  <c r="K67" i="4" s="1"/>
  <c r="H61" i="4"/>
  <c r="K61" i="4" s="1"/>
  <c r="F62" i="4"/>
  <c r="F63" i="4"/>
  <c r="F64" i="4"/>
  <c r="F65" i="4"/>
  <c r="F66" i="4"/>
  <c r="F67" i="4"/>
  <c r="F61" i="4"/>
  <c r="H52" i="4"/>
  <c r="K52" i="4" s="1"/>
  <c r="F52" i="4"/>
  <c r="F57" i="4"/>
  <c r="H57" i="4"/>
  <c r="K57" i="4" s="1"/>
  <c r="H56" i="4"/>
  <c r="K56" i="4" s="1"/>
  <c r="F56" i="4"/>
  <c r="H55" i="4"/>
  <c r="K55" i="4" s="1"/>
  <c r="F55" i="4"/>
  <c r="H54" i="4"/>
  <c r="K54" i="4" s="1"/>
  <c r="F54" i="4"/>
  <c r="H53" i="4"/>
  <c r="K53" i="4" s="1"/>
  <c r="F53" i="4"/>
  <c r="H51" i="4"/>
  <c r="K51" i="4" s="1"/>
  <c r="F51" i="4"/>
  <c r="H36" i="4"/>
  <c r="K36" i="4" s="1"/>
  <c r="F36" i="4"/>
  <c r="H14" i="4"/>
  <c r="K14" i="4" s="1"/>
  <c r="H15" i="4"/>
  <c r="K15" i="4" s="1"/>
  <c r="H16" i="4"/>
  <c r="K16" i="4" s="1"/>
  <c r="H17" i="4"/>
  <c r="K17" i="4" s="1"/>
  <c r="H18" i="4"/>
  <c r="K18" i="4" s="1"/>
  <c r="K47" i="4" s="1"/>
  <c r="H19" i="4"/>
  <c r="K19" i="4" s="1"/>
  <c r="H20" i="4"/>
  <c r="K20" i="4" s="1"/>
  <c r="H21" i="4"/>
  <c r="K21" i="4" s="1"/>
  <c r="H22" i="4"/>
  <c r="K22" i="4" s="1"/>
  <c r="H23" i="4"/>
  <c r="K23" i="4" s="1"/>
  <c r="H24" i="4"/>
  <c r="K24" i="4" s="1"/>
  <c r="H25" i="4"/>
  <c r="K25" i="4" s="1"/>
  <c r="H26" i="4"/>
  <c r="K26" i="4" s="1"/>
  <c r="H27" i="4"/>
  <c r="K27" i="4" s="1"/>
  <c r="H28" i="4"/>
  <c r="K28" i="4" s="1"/>
  <c r="H29" i="4"/>
  <c r="K29" i="4" s="1"/>
  <c r="H32" i="4"/>
  <c r="K32" i="4" s="1"/>
  <c r="H34" i="4"/>
  <c r="K34" i="4" s="1"/>
  <c r="H35" i="4"/>
  <c r="K35" i="4" s="1"/>
  <c r="H37" i="4"/>
  <c r="K37" i="4" s="1"/>
  <c r="H38" i="4"/>
  <c r="K38" i="4" s="1"/>
  <c r="H39" i="4"/>
  <c r="K39" i="4" s="1"/>
  <c r="H40" i="4"/>
  <c r="K40" i="4" s="1"/>
  <c r="H41" i="4"/>
  <c r="K41" i="4" s="1"/>
  <c r="H42" i="4"/>
  <c r="K42" i="4" s="1"/>
  <c r="H43" i="4"/>
  <c r="K43" i="4" s="1"/>
  <c r="H13" i="4"/>
  <c r="K13" i="4" s="1"/>
  <c r="F18" i="4"/>
  <c r="F19" i="4"/>
  <c r="F20" i="4"/>
  <c r="F21" i="4"/>
  <c r="F22" i="4"/>
  <c r="F23" i="4"/>
  <c r="F24" i="4"/>
  <c r="F25" i="4"/>
  <c r="F26" i="4"/>
  <c r="F27" i="4"/>
  <c r="F28" i="4"/>
  <c r="F29" i="4"/>
  <c r="F32" i="4"/>
  <c r="F34" i="4"/>
  <c r="F37" i="4"/>
  <c r="F38" i="4"/>
  <c r="F39" i="4"/>
  <c r="F40" i="4"/>
  <c r="F14" i="4"/>
  <c r="F15" i="4"/>
  <c r="F16" i="4"/>
  <c r="F17" i="4"/>
  <c r="F13" i="4"/>
  <c r="I10" i="4"/>
  <c r="H9" i="4"/>
  <c r="K9" i="4" s="1"/>
  <c r="H7" i="4"/>
  <c r="K7" i="4" s="1"/>
  <c r="F8" i="4"/>
  <c r="K47" i="8" l="1"/>
  <c r="K47" i="7"/>
  <c r="F9" i="12"/>
  <c r="F10" i="12" s="1"/>
  <c r="G4" i="1" s="1"/>
  <c r="G7" i="1" s="1"/>
  <c r="F7" i="4"/>
  <c r="D35" i="7"/>
  <c r="F35" i="7" s="1"/>
  <c r="D43" i="9"/>
  <c r="F43" i="9" s="1"/>
  <c r="D35" i="8"/>
  <c r="F35" i="8" s="1"/>
  <c r="F113" i="8"/>
  <c r="F8" i="8"/>
  <c r="K10" i="7"/>
  <c r="F107" i="7"/>
  <c r="F106" i="7"/>
  <c r="F106" i="9"/>
  <c r="F8" i="9"/>
  <c r="F107" i="9"/>
  <c r="K10" i="9"/>
  <c r="K108" i="9"/>
  <c r="F17" i="1" s="1"/>
  <c r="K114" i="8"/>
  <c r="E17" i="1" s="1"/>
  <c r="K10" i="8"/>
  <c r="K108" i="7"/>
  <c r="D17" i="1" s="1"/>
  <c r="F8" i="7"/>
  <c r="G25" i="5"/>
  <c r="G17" i="5"/>
  <c r="G13" i="5"/>
  <c r="G20" i="5"/>
  <c r="G16" i="5"/>
  <c r="G12" i="5"/>
  <c r="G27" i="5"/>
  <c r="G19" i="5"/>
  <c r="G15" i="5"/>
  <c r="G11" i="5"/>
  <c r="G26" i="5"/>
  <c r="G18" i="5"/>
  <c r="G14" i="5"/>
  <c r="G10" i="5"/>
  <c r="F107" i="4"/>
  <c r="F106" i="4"/>
  <c r="H106" i="4"/>
  <c r="K106" i="4" s="1"/>
  <c r="H8" i="4"/>
  <c r="K8" i="4" s="1"/>
  <c r="K10" i="4" s="1"/>
  <c r="G6" i="5"/>
  <c r="E29" i="5"/>
  <c r="G9" i="5"/>
  <c r="G5" i="5"/>
  <c r="D29" i="5"/>
  <c r="G8" i="5"/>
  <c r="F29" i="5"/>
  <c r="G28" i="5"/>
  <c r="G7" i="5"/>
  <c r="D41" i="8" l="1"/>
  <c r="F41" i="8" s="1"/>
  <c r="D42" i="7"/>
  <c r="F42" i="7" s="1"/>
  <c r="F9" i="7"/>
  <c r="D41" i="9"/>
  <c r="F41" i="9" s="1"/>
  <c r="D42" i="8"/>
  <c r="F42" i="8" s="1"/>
  <c r="D43" i="8"/>
  <c r="F43" i="8" s="1"/>
  <c r="C3" i="12"/>
  <c r="N3" i="12" s="1"/>
  <c r="P3" i="12" s="1"/>
  <c r="D42" i="9"/>
  <c r="F42" i="9" s="1"/>
  <c r="D41" i="7"/>
  <c r="F41" i="7" s="1"/>
  <c r="F9" i="9"/>
  <c r="C11" i="1"/>
  <c r="F15" i="1"/>
  <c r="I3" i="9"/>
  <c r="N4" i="9" s="1"/>
  <c r="E15" i="1"/>
  <c r="I3" i="8"/>
  <c r="N4" i="8" s="1"/>
  <c r="D15" i="1"/>
  <c r="I3" i="7"/>
  <c r="N4" i="7" s="1"/>
  <c r="K108" i="4"/>
  <c r="C17" i="1" s="1"/>
  <c r="H17" i="1" s="1"/>
  <c r="C15" i="1"/>
  <c r="I3" i="4"/>
  <c r="N4" i="4" s="1"/>
  <c r="F16" i="1"/>
  <c r="K3" i="9"/>
  <c r="O4" i="9" s="1"/>
  <c r="E16" i="1"/>
  <c r="K3" i="8"/>
  <c r="O4" i="8" s="1"/>
  <c r="D16" i="1"/>
  <c r="K3" i="7"/>
  <c r="O4" i="7" s="1"/>
  <c r="C16" i="1"/>
  <c r="F108" i="9"/>
  <c r="F6" i="1" s="1"/>
  <c r="F108" i="7"/>
  <c r="D6" i="1" s="1"/>
  <c r="D35" i="9"/>
  <c r="F35" i="9" s="1"/>
  <c r="F9" i="8"/>
  <c r="F7" i="9"/>
  <c r="D43" i="7"/>
  <c r="F43" i="7" s="1"/>
  <c r="F7" i="7"/>
  <c r="F112" i="8"/>
  <c r="F114" i="8" s="1"/>
  <c r="E6" i="1" s="1"/>
  <c r="F7" i="8"/>
  <c r="F108" i="4"/>
  <c r="C6" i="1" s="1"/>
  <c r="D42" i="4"/>
  <c r="F42" i="4" s="1"/>
  <c r="D35" i="4"/>
  <c r="F35" i="4" s="1"/>
  <c r="F9" i="4"/>
  <c r="D43" i="4"/>
  <c r="F43" i="4" s="1"/>
  <c r="D41" i="4"/>
  <c r="F41" i="4" s="1"/>
  <c r="G29" i="5"/>
  <c r="F47" i="7" l="1"/>
  <c r="D5" i="1" s="1"/>
  <c r="F47" i="9"/>
  <c r="F3" i="9" s="1"/>
  <c r="O3" i="9" s="1"/>
  <c r="F47" i="8"/>
  <c r="F3" i="8" s="1"/>
  <c r="O3" i="8" s="1"/>
  <c r="F10" i="7"/>
  <c r="F10" i="9"/>
  <c r="C3" i="9" s="1"/>
  <c r="N3" i="9" s="1"/>
  <c r="F10" i="4"/>
  <c r="C3" i="4" s="1"/>
  <c r="N3" i="4" s="1"/>
  <c r="K3" i="4"/>
  <c r="O4" i="4" s="1"/>
  <c r="P4" i="4" s="1"/>
  <c r="P4" i="9"/>
  <c r="F47" i="4"/>
  <c r="H15" i="1"/>
  <c r="E18" i="1"/>
  <c r="D18" i="1"/>
  <c r="F18" i="1"/>
  <c r="P4" i="8"/>
  <c r="P4" i="7"/>
  <c r="C18" i="1"/>
  <c r="H16" i="1"/>
  <c r="H6" i="1"/>
  <c r="F10" i="8"/>
  <c r="F3" i="7" l="1"/>
  <c r="O3" i="7" s="1"/>
  <c r="C3" i="7"/>
  <c r="N3" i="7" s="1"/>
  <c r="D4" i="1"/>
  <c r="D7" i="1" s="1"/>
  <c r="F5" i="1"/>
  <c r="F4" i="1"/>
  <c r="F7" i="1" s="1"/>
  <c r="E5" i="1"/>
  <c r="H18" i="1"/>
  <c r="H20" i="1" s="1"/>
  <c r="C4" i="1"/>
  <c r="P3" i="9"/>
  <c r="E4" i="1"/>
  <c r="C3" i="8"/>
  <c r="N3" i="8" s="1"/>
  <c r="P3" i="8" s="1"/>
  <c r="C5" i="1"/>
  <c r="F3" i="4"/>
  <c r="O3" i="4" s="1"/>
  <c r="P3" i="4" s="1"/>
  <c r="P3" i="7" l="1"/>
  <c r="H5" i="1"/>
  <c r="E7" i="1"/>
  <c r="H4" i="1"/>
  <c r="C7" i="1"/>
  <c r="H7" i="1" l="1"/>
  <c r="H9" i="1" s="1"/>
</calcChain>
</file>

<file path=xl/sharedStrings.xml><?xml version="1.0" encoding="utf-8"?>
<sst xmlns="http://schemas.openxmlformats.org/spreadsheetml/2006/main" count="740" uniqueCount="136">
  <si>
    <t>חניכים</t>
  </si>
  <si>
    <t>מחיר</t>
  </si>
  <si>
    <t>ימים</t>
  </si>
  <si>
    <t>יח'</t>
  </si>
  <si>
    <t>אוטובוס הלוך</t>
  </si>
  <si>
    <t>אוטובוס חזור</t>
  </si>
  <si>
    <t>מדריך טיולים</t>
  </si>
  <si>
    <t>מע"ר חמוש</t>
  </si>
  <si>
    <t>שומר לילה</t>
  </si>
  <si>
    <t>תוספות לינה (אבטחה)</t>
  </si>
  <si>
    <t>נסיעות (אבטחה)</t>
  </si>
  <si>
    <t>גנרטור</t>
  </si>
  <si>
    <t>דלק לגנרטור</t>
  </si>
  <si>
    <t>מירס</t>
  </si>
  <si>
    <t>סימפלקס</t>
  </si>
  <si>
    <t>קשר לרכב</t>
  </si>
  <si>
    <t>אוכל</t>
  </si>
  <si>
    <t>קופה קטנה</t>
  </si>
  <si>
    <t>שכר ימי טיול</t>
  </si>
  <si>
    <t>פינויים</t>
  </si>
  <si>
    <t>קרח</t>
  </si>
  <si>
    <t>אוכל מנהלה</t>
  </si>
  <si>
    <t>רכב מנהל טיול</t>
  </si>
  <si>
    <t>ציוד לחניונים</t>
  </si>
  <si>
    <t>אחר</t>
  </si>
  <si>
    <t>שירותים כימיים</t>
  </si>
  <si>
    <t>פינוי אשפה</t>
  </si>
  <si>
    <t>כניסה לשמורה</t>
  </si>
  <si>
    <t>אטרקציה</t>
  </si>
  <si>
    <t>סעיף תקציבי</t>
  </si>
  <si>
    <t>הכנסות לטיול</t>
  </si>
  <si>
    <t>סה"כ</t>
  </si>
  <si>
    <t>צוות</t>
  </si>
  <si>
    <t>כולם</t>
  </si>
  <si>
    <t>צפי חניכים כללי</t>
  </si>
  <si>
    <t>זיכוי עבור אחים שניים</t>
  </si>
  <si>
    <t>צוות הדרכה ובע"ת בטיול</t>
  </si>
  <si>
    <t>תכנון תקציב</t>
  </si>
  <si>
    <t>ביצוע תקציב</t>
  </si>
  <si>
    <t>---</t>
  </si>
  <si>
    <t>יח' / צפי</t>
  </si>
  <si>
    <t>הוצאות לטיול הכנה</t>
  </si>
  <si>
    <t>אוטובוס נוסף (הקפצה)</t>
  </si>
  <si>
    <t>חובש</t>
  </si>
  <si>
    <t>מאבטח</t>
  </si>
  <si>
    <t>שעות נוספות</t>
  </si>
  <si>
    <t>מקום לינה</t>
  </si>
  <si>
    <t>באלת עצים לבישול</t>
  </si>
  <si>
    <t>הוצאות לטיול ביצוע</t>
  </si>
  <si>
    <t>סה"כ הוצ' הכנה</t>
  </si>
  <si>
    <t>אוטובוס נוסף (צמוד)</t>
  </si>
  <si>
    <t>טלפון לווייני</t>
  </si>
  <si>
    <t>ציוד הדרכה</t>
  </si>
  <si>
    <t>פלאייר טיול</t>
  </si>
  <si>
    <t>זיכויים על ביטולים</t>
  </si>
  <si>
    <t>בלת"ם 5%</t>
  </si>
  <si>
    <t>סה"כ הוצ' ביצוע</t>
  </si>
  <si>
    <t>הכנסות נטו</t>
  </si>
  <si>
    <t>הוצאות הכנה</t>
  </si>
  <si>
    <t>הוצאות ביצוע</t>
  </si>
  <si>
    <t>מאזן</t>
  </si>
  <si>
    <t>רופא כולל לינה</t>
  </si>
  <si>
    <t>רופא ללא לינה</t>
  </si>
  <si>
    <t>סיכות</t>
  </si>
  <si>
    <t>כניסה לחוף</t>
  </si>
  <si>
    <t>לינת נהגים</t>
  </si>
  <si>
    <t>מים</t>
  </si>
  <si>
    <t>ג'יפאי</t>
  </si>
  <si>
    <t>גונדולות</t>
  </si>
  <si>
    <t>חוברות הדרכה</t>
  </si>
  <si>
    <t>מפעל נוסף</t>
  </si>
  <si>
    <t>סבסוד הנהגה</t>
  </si>
  <si>
    <t>מאזן לאחר סבסוד</t>
  </si>
  <si>
    <t>סיכום תכנון תקציב</t>
  </si>
  <si>
    <t>סיכום ביצוע תקציב</t>
  </si>
  <si>
    <t>חניכי קייטנה  אח ראשון</t>
  </si>
  <si>
    <t>סה"כ לקייטנה</t>
  </si>
  <si>
    <t>חניכים אח ראשון</t>
  </si>
  <si>
    <t xml:space="preserve">סה"כ לטיול </t>
  </si>
  <si>
    <t>קייטנה</t>
  </si>
  <si>
    <t>חולצות</t>
  </si>
  <si>
    <t>הוצאות קייטנה</t>
  </si>
  <si>
    <t>הכנסות לקייטנה</t>
  </si>
  <si>
    <t>אוטובוס צמוד ליום</t>
  </si>
  <si>
    <t>אוטובוס הקפצה הלוך</t>
  </si>
  <si>
    <t>אוטובוס הקפצה חזור</t>
  </si>
  <si>
    <t>מאבטח ליום טיול</t>
  </si>
  <si>
    <t>מאבטח יומי בקייטנה</t>
  </si>
  <si>
    <t>ארוחות בוקר</t>
  </si>
  <si>
    <t>ארוחות צהריים</t>
  </si>
  <si>
    <t>אטרקציה 1</t>
  </si>
  <si>
    <t>אטרקציה 2</t>
  </si>
  <si>
    <t>אטרקציה 3</t>
  </si>
  <si>
    <t>פלאייר</t>
  </si>
  <si>
    <t>יום קולנוע</t>
  </si>
  <si>
    <t>ביקור ב...</t>
  </si>
  <si>
    <t>הסעות מדריכי חוץ</t>
  </si>
  <si>
    <t>יש למלא בתא הצהוב את הסכום המאושר בתקציב השנתי (אם תוכנן להרויח אז לשים במינוס!)</t>
  </si>
  <si>
    <t>למלא רק את מה שבלבן- מתוך הטבלאות האלו המספרים נשאבים לתוך הטבלאות של התקציבים</t>
  </si>
  <si>
    <t>ציוד בישול</t>
  </si>
  <si>
    <t>ציוד ניווטים</t>
  </si>
  <si>
    <t xml:space="preserve">סה"כ הכנסות - </t>
  </si>
  <si>
    <t>הכנסות</t>
  </si>
  <si>
    <t>הוצאות</t>
  </si>
  <si>
    <t>תכנון</t>
  </si>
  <si>
    <t>ביצוע</t>
  </si>
  <si>
    <t>טלפון לוויני</t>
  </si>
  <si>
    <t>כביש 6</t>
  </si>
  <si>
    <t>בלון גז</t>
  </si>
  <si>
    <t>בלוני גז</t>
  </si>
  <si>
    <t>שכר נוסף</t>
  </si>
  <si>
    <t>סך סעיפי הבלת"ם:</t>
  </si>
  <si>
    <t>בגיליון זה למלא רק תאים בלבן</t>
  </si>
  <si>
    <t>מנהלה</t>
  </si>
  <si>
    <t>טיול ד'</t>
  </si>
  <si>
    <t>טיול ה'</t>
  </si>
  <si>
    <t>טיול ו'</t>
  </si>
  <si>
    <t>סה"כ לטיול ד'</t>
  </si>
  <si>
    <t>חניכי ד' אח ראשון</t>
  </si>
  <si>
    <t>חניכי ה' אח ראשון</t>
  </si>
  <si>
    <t>סה"כ לטיול ה'</t>
  </si>
  <si>
    <t>חניכי ו' אח ראשון</t>
  </si>
  <si>
    <t>סה"כ לטיול ו'</t>
  </si>
  <si>
    <t>גדוד ד'</t>
  </si>
  <si>
    <t>גדוד ה'</t>
  </si>
  <si>
    <t>גדוד</t>
  </si>
  <si>
    <t>גדוד ו</t>
  </si>
  <si>
    <t>דלק לרכב</t>
  </si>
  <si>
    <t>דלק לרכבים</t>
  </si>
  <si>
    <t>משאית הובלת ציוד ציוד</t>
  </si>
  <si>
    <t>משאית הובלת ציוד</t>
  </si>
  <si>
    <t>מפעל  נוסף</t>
  </si>
  <si>
    <t xml:space="preserve">סה"כ הוצאות - </t>
  </si>
  <si>
    <t>רכב שכור</t>
  </si>
  <si>
    <t>בתמחור רפואה ואבטחה יש להכפיל את מספר הימים בהתאם לימי העבודה (שישי ושבת הנם בתעריף 150%)</t>
  </si>
  <si>
    <t>שכר פרוייקטור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</si>
</sst>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&quot;₪&quot;\ * #,##0_ ;_ &quot;₪&quot;\ * \-#,##0_ ;_ &quot;₪&quot;\ * &quot;-&quot;??_ ;_ @_ "/>
    <numFmt numFmtId="165" formatCode="#,##0.0"/>
  </numFmts>
  <fonts count="2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sz val="11"/>
      <color theme="1"/>
      <name val="Arial"/>
      <family val="2"/>
      <scheme val="minor"/>
    </font>
    <font>
      <b/>
      <sz val="12"/>
      <color theme="1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2"/>
      <color theme="0"/>
      <name val="David"/>
      <family val="2"/>
      <charset val="177"/>
    </font>
    <font>
      <sz val="12"/>
      <color theme="1"/>
      <name val="David"/>
      <family val="2"/>
      <charset val="177"/>
    </font>
    <font>
      <sz val="12"/>
      <color indexed="8"/>
      <name val="David"/>
      <family val="2"/>
      <charset val="177"/>
    </font>
    <font>
      <sz val="10"/>
      <color rgb="FF000000"/>
      <name val="Arial"/>
      <family val="2"/>
    </font>
    <font>
      <b/>
      <sz val="10"/>
      <name val="David"/>
      <family val="2"/>
      <charset val="177"/>
    </font>
    <font>
      <sz val="8"/>
      <name val="David"/>
      <family val="2"/>
      <charset val="177"/>
    </font>
    <font>
      <b/>
      <u/>
      <sz val="16"/>
      <name val="David"/>
      <family val="2"/>
      <charset val="177"/>
    </font>
    <font>
      <sz val="12"/>
      <color theme="0"/>
      <name val="David"/>
      <family val="2"/>
      <charset val="177"/>
    </font>
    <font>
      <sz val="9"/>
      <color theme="1"/>
      <name val="David"/>
      <family val="2"/>
      <charset val="177"/>
    </font>
    <font>
      <b/>
      <sz val="16"/>
      <name val="David"/>
      <family val="2"/>
      <charset val="177"/>
    </font>
    <font>
      <b/>
      <u/>
      <sz val="11"/>
      <color theme="1"/>
      <name val="David"/>
      <family val="2"/>
      <charset val="177"/>
    </font>
    <font>
      <sz val="12"/>
      <name val="David"/>
      <family val="2"/>
      <charset val="177"/>
    </font>
    <font>
      <b/>
      <sz val="12"/>
      <color theme="2"/>
      <name val="David"/>
      <family val="2"/>
      <charset val="177"/>
    </font>
    <font>
      <b/>
      <sz val="12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</cellStyleXfs>
  <cellXfs count="334">
    <xf numFmtId="0" fontId="0" fillId="0" borderId="0" xfId="0"/>
    <xf numFmtId="0" fontId="5" fillId="0" borderId="0" xfId="8"/>
    <xf numFmtId="0" fontId="7" fillId="5" borderId="24" xfId="9" applyFont="1" applyFill="1" applyBorder="1" applyAlignment="1">
      <alignment horizontal="center" vertical="center"/>
    </xf>
    <xf numFmtId="0" fontId="7" fillId="7" borderId="24" xfId="9" applyFont="1" applyFill="1" applyBorder="1" applyAlignment="1">
      <alignment horizontal="center" vertical="center"/>
    </xf>
    <xf numFmtId="0" fontId="7" fillId="8" borderId="24" xfId="9" applyFont="1" applyFill="1" applyBorder="1" applyAlignment="1">
      <alignment horizontal="center" vertical="center"/>
    </xf>
    <xf numFmtId="0" fontId="7" fillId="10" borderId="5" xfId="9" applyFont="1" applyFill="1" applyBorder="1" applyAlignment="1">
      <alignment horizontal="center" vertical="center" wrapText="1"/>
    </xf>
    <xf numFmtId="0" fontId="7" fillId="10" borderId="6" xfId="9" applyFont="1" applyFill="1" applyBorder="1" applyAlignment="1">
      <alignment horizontal="center" vertical="center" wrapText="1"/>
    </xf>
    <xf numFmtId="0" fontId="7" fillId="10" borderId="9" xfId="9" applyFont="1" applyFill="1" applyBorder="1" applyAlignment="1">
      <alignment horizontal="center" vertical="center" wrapText="1"/>
    </xf>
    <xf numFmtId="0" fontId="10" fillId="10" borderId="28" xfId="9" applyFont="1" applyFill="1" applyBorder="1" applyAlignment="1">
      <alignment horizontal="center" vertical="center"/>
    </xf>
    <xf numFmtId="0" fontId="10" fillId="10" borderId="3" xfId="9" applyFont="1" applyFill="1" applyBorder="1" applyAlignment="1">
      <alignment horizontal="center" vertical="center"/>
    </xf>
    <xf numFmtId="0" fontId="10" fillId="10" borderId="29" xfId="9" applyFont="1" applyFill="1" applyBorder="1" applyAlignment="1">
      <alignment horizontal="center" vertical="center"/>
    </xf>
    <xf numFmtId="0" fontId="7" fillId="10" borderId="31" xfId="9" applyFont="1" applyFill="1" applyBorder="1" applyAlignment="1">
      <alignment horizontal="center" vertical="center"/>
    </xf>
    <xf numFmtId="0" fontId="7" fillId="10" borderId="19" xfId="9" applyFont="1" applyFill="1" applyBorder="1" applyAlignment="1">
      <alignment horizontal="center" vertical="center"/>
    </xf>
    <xf numFmtId="0" fontId="7" fillId="10" borderId="20" xfId="9" applyFont="1" applyFill="1" applyBorder="1" applyAlignment="1">
      <alignment horizontal="center" vertical="center"/>
    </xf>
    <xf numFmtId="0" fontId="7" fillId="3" borderId="32" xfId="9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center"/>
    </xf>
    <xf numFmtId="3" fontId="4" fillId="0" borderId="0" xfId="2" applyNumberFormat="1" applyFont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3" fontId="3" fillId="0" borderId="4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3" fontId="4" fillId="0" borderId="0" xfId="2" applyNumberFormat="1" applyFont="1" applyFill="1" applyAlignment="1">
      <alignment horizontal="center" vertical="center"/>
    </xf>
    <xf numFmtId="0" fontId="3" fillId="0" borderId="0" xfId="2" applyFont="1" applyAlignment="1">
      <alignment horizontal="center" vertical="center" readingOrder="2"/>
    </xf>
    <xf numFmtId="3" fontId="3" fillId="0" borderId="2" xfId="2" applyNumberFormat="1" applyFont="1" applyFill="1" applyBorder="1" applyAlignment="1">
      <alignment horizontal="center" vertical="center"/>
    </xf>
    <xf numFmtId="3" fontId="3" fillId="0" borderId="0" xfId="2" applyNumberFormat="1" applyFont="1" applyAlignment="1">
      <alignment vertical="center"/>
    </xf>
    <xf numFmtId="3" fontId="3" fillId="5" borderId="2" xfId="2" applyNumberFormat="1" applyFont="1" applyFill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3" fontId="3" fillId="5" borderId="27" xfId="2" applyNumberFormat="1" applyFont="1" applyFill="1" applyBorder="1" applyAlignment="1">
      <alignment horizontal="center" vertical="center"/>
    </xf>
    <xf numFmtId="3" fontId="3" fillId="0" borderId="27" xfId="2" applyNumberFormat="1" applyFont="1" applyFill="1" applyBorder="1" applyAlignment="1">
      <alignment horizontal="center" vertical="center"/>
    </xf>
    <xf numFmtId="3" fontId="3" fillId="5" borderId="15" xfId="2" applyNumberFormat="1" applyFont="1" applyFill="1" applyBorder="1" applyAlignment="1">
      <alignment horizontal="center" vertical="center"/>
    </xf>
    <xf numFmtId="3" fontId="3" fillId="5" borderId="16" xfId="2" applyNumberFormat="1" applyFont="1" applyFill="1" applyBorder="1" applyAlignment="1">
      <alignment horizontal="center" vertical="center"/>
    </xf>
    <xf numFmtId="3" fontId="3" fillId="5" borderId="8" xfId="2" applyNumberFormat="1" applyFont="1" applyFill="1" applyBorder="1" applyAlignment="1">
      <alignment horizontal="center" vertical="center"/>
    </xf>
    <xf numFmtId="3" fontId="3" fillId="0" borderId="6" xfId="2" applyNumberFormat="1" applyFont="1" applyFill="1" applyBorder="1" applyAlignment="1">
      <alignment horizontal="center" vertical="center"/>
    </xf>
    <xf numFmtId="3" fontId="3" fillId="5" borderId="10" xfId="2" applyNumberFormat="1" applyFont="1" applyFill="1" applyBorder="1" applyAlignment="1">
      <alignment horizontal="center" vertical="center"/>
    </xf>
    <xf numFmtId="44" fontId="3" fillId="5" borderId="11" xfId="1" applyFont="1" applyFill="1" applyBorder="1" applyAlignment="1">
      <alignment horizontal="center" vertical="center"/>
    </xf>
    <xf numFmtId="44" fontId="3" fillId="5" borderId="3" xfId="1" applyFont="1" applyFill="1" applyBorder="1" applyAlignment="1">
      <alignment horizontal="center" vertical="center"/>
    </xf>
    <xf numFmtId="3" fontId="3" fillId="5" borderId="6" xfId="2" quotePrefix="1" applyNumberFormat="1" applyFont="1" applyFill="1" applyBorder="1" applyAlignment="1">
      <alignment horizontal="center" vertical="center"/>
    </xf>
    <xf numFmtId="3" fontId="3" fillId="5" borderId="6" xfId="2" applyNumberFormat="1" applyFont="1" applyFill="1" applyBorder="1" applyAlignment="1">
      <alignment horizontal="center" vertical="center"/>
    </xf>
    <xf numFmtId="44" fontId="3" fillId="5" borderId="9" xfId="1" applyFont="1" applyFill="1" applyBorder="1" applyAlignment="1">
      <alignment horizontal="center" vertical="center"/>
    </xf>
    <xf numFmtId="3" fontId="3" fillId="5" borderId="8" xfId="2" quotePrefix="1" applyNumberFormat="1" applyFont="1" applyFill="1" applyBorder="1" applyAlignment="1">
      <alignment horizontal="center" vertical="center"/>
    </xf>
    <xf numFmtId="3" fontId="3" fillId="5" borderId="33" xfId="2" applyNumberFormat="1" applyFont="1" applyFill="1" applyBorder="1" applyAlignment="1">
      <alignment horizontal="center" vertical="center"/>
    </xf>
    <xf numFmtId="3" fontId="3" fillId="5" borderId="12" xfId="2" applyNumberFormat="1" applyFont="1" applyFill="1" applyBorder="1" applyAlignment="1">
      <alignment horizontal="center" vertical="center"/>
    </xf>
    <xf numFmtId="3" fontId="3" fillId="0" borderId="7" xfId="2" applyNumberFormat="1" applyFont="1" applyFill="1" applyBorder="1" applyAlignment="1">
      <alignment horizontal="center" vertical="center"/>
    </xf>
    <xf numFmtId="44" fontId="3" fillId="4" borderId="9" xfId="1" applyFont="1" applyFill="1" applyBorder="1" applyAlignment="1">
      <alignment horizontal="center" vertical="center"/>
    </xf>
    <xf numFmtId="3" fontId="3" fillId="5" borderId="25" xfId="2" applyNumberFormat="1" applyFont="1" applyFill="1" applyBorder="1" applyAlignment="1">
      <alignment horizontal="center" vertical="center"/>
    </xf>
    <xf numFmtId="3" fontId="3" fillId="5" borderId="4" xfId="2" applyNumberFormat="1" applyFont="1" applyFill="1" applyBorder="1" applyAlignment="1">
      <alignment horizontal="center" vertical="center"/>
    </xf>
    <xf numFmtId="44" fontId="3" fillId="5" borderId="29" xfId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44" fontId="3" fillId="5" borderId="28" xfId="1" applyFont="1" applyFill="1" applyBorder="1" applyAlignment="1">
      <alignment horizontal="center" vertical="center"/>
    </xf>
    <xf numFmtId="3" fontId="14" fillId="0" borderId="0" xfId="2" applyNumberFormat="1" applyFont="1" applyFill="1" applyBorder="1" applyAlignment="1">
      <alignment horizontal="center" vertical="center"/>
    </xf>
    <xf numFmtId="3" fontId="3" fillId="12" borderId="2" xfId="2" applyNumberFormat="1" applyFont="1" applyFill="1" applyBorder="1" applyAlignment="1">
      <alignment horizontal="center" vertical="center"/>
    </xf>
    <xf numFmtId="3" fontId="3" fillId="8" borderId="2" xfId="2" applyNumberFormat="1" applyFont="1" applyFill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0" xfId="2" applyNumberFormat="1" applyFont="1" applyFill="1" applyBorder="1" applyAlignment="1">
      <alignment horizontal="center" vertical="center"/>
    </xf>
    <xf numFmtId="3" fontId="4" fillId="0" borderId="6" xfId="2" applyNumberFormat="1" applyFont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44" fontId="3" fillId="5" borderId="3" xfId="1" quotePrefix="1" applyFont="1" applyFill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3" fontId="4" fillId="0" borderId="27" xfId="2" applyNumberFormat="1" applyFont="1" applyBorder="1" applyAlignment="1">
      <alignment horizontal="center" vertical="center"/>
    </xf>
    <xf numFmtId="3" fontId="4" fillId="0" borderId="27" xfId="2" applyNumberFormat="1" applyFont="1" applyFill="1" applyBorder="1" applyAlignment="1">
      <alignment horizontal="center" vertical="center"/>
    </xf>
    <xf numFmtId="0" fontId="7" fillId="15" borderId="24" xfId="9" applyFont="1" applyFill="1" applyBorder="1" applyAlignment="1">
      <alignment horizontal="center" vertical="center"/>
    </xf>
    <xf numFmtId="44" fontId="9" fillId="5" borderId="2" xfId="0" applyNumberFormat="1" applyFont="1" applyFill="1" applyBorder="1" applyAlignment="1">
      <alignment horizontal="center" vertical="center"/>
    </xf>
    <xf numFmtId="3" fontId="3" fillId="12" borderId="15" xfId="2" applyNumberFormat="1" applyFont="1" applyFill="1" applyBorder="1" applyAlignment="1">
      <alignment horizontal="center" vertical="center"/>
    </xf>
    <xf numFmtId="3" fontId="3" fillId="12" borderId="16" xfId="2" applyNumberFormat="1" applyFont="1" applyFill="1" applyBorder="1" applyAlignment="1">
      <alignment horizontal="center" vertical="center"/>
    </xf>
    <xf numFmtId="3" fontId="3" fillId="12" borderId="8" xfId="2" applyNumberFormat="1" applyFont="1" applyFill="1" applyBorder="1" applyAlignment="1">
      <alignment horizontal="center" vertical="center"/>
    </xf>
    <xf numFmtId="3" fontId="3" fillId="12" borderId="6" xfId="2" quotePrefix="1" applyNumberFormat="1" applyFont="1" applyFill="1" applyBorder="1" applyAlignment="1">
      <alignment horizontal="center" vertical="center"/>
    </xf>
    <xf numFmtId="3" fontId="3" fillId="12" borderId="10" xfId="2" applyNumberFormat="1" applyFont="1" applyFill="1" applyBorder="1" applyAlignment="1">
      <alignment horizontal="center" vertical="center"/>
    </xf>
    <xf numFmtId="3" fontId="3" fillId="12" borderId="6" xfId="2" applyNumberFormat="1" applyFont="1" applyFill="1" applyBorder="1" applyAlignment="1">
      <alignment horizontal="center" vertical="center"/>
    </xf>
    <xf numFmtId="44" fontId="3" fillId="12" borderId="11" xfId="1" applyFont="1" applyFill="1" applyBorder="1" applyAlignment="1">
      <alignment horizontal="center" vertical="center"/>
    </xf>
    <xf numFmtId="44" fontId="3" fillId="12" borderId="3" xfId="1" applyFont="1" applyFill="1" applyBorder="1" applyAlignment="1">
      <alignment horizontal="center" vertical="center"/>
    </xf>
    <xf numFmtId="3" fontId="3" fillId="12" borderId="8" xfId="2" quotePrefix="1" applyNumberFormat="1" applyFont="1" applyFill="1" applyBorder="1" applyAlignment="1">
      <alignment horizontal="center" vertical="center"/>
    </xf>
    <xf numFmtId="3" fontId="3" fillId="12" borderId="25" xfId="2" applyNumberFormat="1" applyFont="1" applyFill="1" applyBorder="1" applyAlignment="1">
      <alignment horizontal="center" vertical="center"/>
    </xf>
    <xf numFmtId="3" fontId="3" fillId="12" borderId="33" xfId="2" applyNumberFormat="1" applyFont="1" applyFill="1" applyBorder="1" applyAlignment="1">
      <alignment horizontal="center" vertical="center"/>
    </xf>
    <xf numFmtId="3" fontId="3" fillId="12" borderId="12" xfId="2" applyNumberFormat="1" applyFont="1" applyFill="1" applyBorder="1" applyAlignment="1">
      <alignment horizontal="center" vertical="center"/>
    </xf>
    <xf numFmtId="44" fontId="3" fillId="12" borderId="29" xfId="1" applyFont="1" applyFill="1" applyBorder="1" applyAlignment="1">
      <alignment horizontal="center" vertical="center"/>
    </xf>
    <xf numFmtId="44" fontId="3" fillId="12" borderId="9" xfId="1" applyFont="1" applyFill="1" applyBorder="1" applyAlignment="1">
      <alignment horizontal="center" vertical="center"/>
    </xf>
    <xf numFmtId="44" fontId="3" fillId="12" borderId="28" xfId="1" applyFont="1" applyFill="1" applyBorder="1" applyAlignment="1">
      <alignment horizontal="center" vertical="center"/>
    </xf>
    <xf numFmtId="3" fontId="3" fillId="12" borderId="4" xfId="2" applyNumberFormat="1" applyFont="1" applyFill="1" applyBorder="1" applyAlignment="1">
      <alignment horizontal="center" vertical="center"/>
    </xf>
    <xf numFmtId="3" fontId="3" fillId="12" borderId="27" xfId="2" applyNumberFormat="1" applyFont="1" applyFill="1" applyBorder="1" applyAlignment="1">
      <alignment horizontal="center" vertical="center"/>
    </xf>
    <xf numFmtId="44" fontId="3" fillId="12" borderId="3" xfId="1" quotePrefix="1" applyFont="1" applyFill="1" applyBorder="1" applyAlignment="1">
      <alignment horizontal="center" vertical="center"/>
    </xf>
    <xf numFmtId="44" fontId="9" fillId="12" borderId="2" xfId="0" applyNumberFormat="1" applyFont="1" applyFill="1" applyBorder="1" applyAlignment="1">
      <alignment horizontal="center" vertical="center"/>
    </xf>
    <xf numFmtId="3" fontId="3" fillId="8" borderId="15" xfId="2" applyNumberFormat="1" applyFont="1" applyFill="1" applyBorder="1" applyAlignment="1">
      <alignment horizontal="center" vertical="center"/>
    </xf>
    <xf numFmtId="3" fontId="3" fillId="8" borderId="16" xfId="2" applyNumberFormat="1" applyFont="1" applyFill="1" applyBorder="1" applyAlignment="1">
      <alignment horizontal="center" vertical="center"/>
    </xf>
    <xf numFmtId="3" fontId="3" fillId="8" borderId="8" xfId="2" applyNumberFormat="1" applyFont="1" applyFill="1" applyBorder="1" applyAlignment="1">
      <alignment horizontal="center" vertical="center"/>
    </xf>
    <xf numFmtId="3" fontId="3" fillId="8" borderId="6" xfId="2" quotePrefix="1" applyNumberFormat="1" applyFont="1" applyFill="1" applyBorder="1" applyAlignment="1">
      <alignment horizontal="center" vertical="center"/>
    </xf>
    <xf numFmtId="3" fontId="3" fillId="8" borderId="6" xfId="2" applyNumberFormat="1" applyFont="1" applyFill="1" applyBorder="1" applyAlignment="1">
      <alignment horizontal="center" vertical="center"/>
    </xf>
    <xf numFmtId="3" fontId="3" fillId="8" borderId="10" xfId="2" applyNumberFormat="1" applyFont="1" applyFill="1" applyBorder="1" applyAlignment="1">
      <alignment horizontal="center" vertical="center"/>
    </xf>
    <xf numFmtId="44" fontId="3" fillId="8" borderId="11" xfId="1" applyFont="1" applyFill="1" applyBorder="1" applyAlignment="1">
      <alignment horizontal="center" vertical="center"/>
    </xf>
    <xf numFmtId="44" fontId="3" fillId="8" borderId="3" xfId="1" applyFont="1" applyFill="1" applyBorder="1" applyAlignment="1">
      <alignment horizontal="center" vertical="center"/>
    </xf>
    <xf numFmtId="3" fontId="3" fillId="8" borderId="8" xfId="2" quotePrefix="1" applyNumberFormat="1" applyFont="1" applyFill="1" applyBorder="1" applyAlignment="1">
      <alignment horizontal="center" vertical="center"/>
    </xf>
    <xf numFmtId="44" fontId="3" fillId="8" borderId="29" xfId="1" applyFont="1" applyFill="1" applyBorder="1" applyAlignment="1">
      <alignment horizontal="center" vertical="center"/>
    </xf>
    <xf numFmtId="44" fontId="3" fillId="8" borderId="9" xfId="1" applyFont="1" applyFill="1" applyBorder="1" applyAlignment="1">
      <alignment horizontal="center" vertical="center"/>
    </xf>
    <xf numFmtId="44" fontId="3" fillId="8" borderId="28" xfId="1" applyFont="1" applyFill="1" applyBorder="1" applyAlignment="1">
      <alignment horizontal="center" vertical="center"/>
    </xf>
    <xf numFmtId="3" fontId="3" fillId="8" borderId="25" xfId="2" applyNumberFormat="1" applyFont="1" applyFill="1" applyBorder="1" applyAlignment="1">
      <alignment horizontal="center" vertical="center"/>
    </xf>
    <xf numFmtId="3" fontId="3" fillId="8" borderId="33" xfId="2" applyNumberFormat="1" applyFont="1" applyFill="1" applyBorder="1" applyAlignment="1">
      <alignment horizontal="center" vertical="center"/>
    </xf>
    <xf numFmtId="3" fontId="3" fillId="8" borderId="12" xfId="2" applyNumberFormat="1" applyFont="1" applyFill="1" applyBorder="1" applyAlignment="1">
      <alignment horizontal="center" vertical="center"/>
    </xf>
    <xf numFmtId="3" fontId="3" fillId="8" borderId="4" xfId="2" applyNumberFormat="1" applyFont="1" applyFill="1" applyBorder="1" applyAlignment="1">
      <alignment horizontal="center" vertical="center"/>
    </xf>
    <xf numFmtId="3" fontId="3" fillId="8" borderId="27" xfId="2" applyNumberFormat="1" applyFont="1" applyFill="1" applyBorder="1" applyAlignment="1">
      <alignment horizontal="center" vertical="center"/>
    </xf>
    <xf numFmtId="44" fontId="3" fillId="8" borderId="3" xfId="1" quotePrefix="1" applyFont="1" applyFill="1" applyBorder="1" applyAlignment="1">
      <alignment horizontal="center" vertical="center"/>
    </xf>
    <xf numFmtId="44" fontId="9" fillId="8" borderId="2" xfId="0" applyNumberFormat="1" applyFont="1" applyFill="1" applyBorder="1" applyAlignment="1">
      <alignment horizontal="center" vertical="center"/>
    </xf>
    <xf numFmtId="44" fontId="3" fillId="17" borderId="9" xfId="1" applyFont="1" applyFill="1" applyBorder="1" applyAlignment="1">
      <alignment horizontal="center" vertical="center"/>
    </xf>
    <xf numFmtId="3" fontId="3" fillId="15" borderId="15" xfId="2" applyNumberFormat="1" applyFont="1" applyFill="1" applyBorder="1" applyAlignment="1">
      <alignment horizontal="center" vertical="center"/>
    </xf>
    <xf numFmtId="3" fontId="3" fillId="15" borderId="16" xfId="2" applyNumberFormat="1" applyFont="1" applyFill="1" applyBorder="1" applyAlignment="1">
      <alignment horizontal="center" vertical="center"/>
    </xf>
    <xf numFmtId="3" fontId="3" fillId="15" borderId="8" xfId="2" applyNumberFormat="1" applyFont="1" applyFill="1" applyBorder="1" applyAlignment="1">
      <alignment horizontal="center" vertical="center"/>
    </xf>
    <xf numFmtId="3" fontId="3" fillId="15" borderId="2" xfId="2" applyNumberFormat="1" applyFont="1" applyFill="1" applyBorder="1" applyAlignment="1">
      <alignment horizontal="center" vertical="center"/>
    </xf>
    <xf numFmtId="3" fontId="3" fillId="15" borderId="6" xfId="2" quotePrefix="1" applyNumberFormat="1" applyFont="1" applyFill="1" applyBorder="1" applyAlignment="1">
      <alignment horizontal="center" vertical="center"/>
    </xf>
    <xf numFmtId="3" fontId="3" fillId="15" borderId="6" xfId="2" applyNumberFormat="1" applyFont="1" applyFill="1" applyBorder="1" applyAlignment="1">
      <alignment horizontal="center" vertical="center"/>
    </xf>
    <xf numFmtId="3" fontId="3" fillId="15" borderId="10" xfId="2" applyNumberFormat="1" applyFont="1" applyFill="1" applyBorder="1" applyAlignment="1">
      <alignment horizontal="center" vertical="center"/>
    </xf>
    <xf numFmtId="44" fontId="3" fillId="15" borderId="11" xfId="1" applyFont="1" applyFill="1" applyBorder="1" applyAlignment="1">
      <alignment horizontal="center" vertical="center"/>
    </xf>
    <xf numFmtId="44" fontId="3" fillId="15" borderId="3" xfId="1" applyFont="1" applyFill="1" applyBorder="1" applyAlignment="1">
      <alignment horizontal="center" vertical="center"/>
    </xf>
    <xf numFmtId="3" fontId="3" fillId="15" borderId="8" xfId="2" quotePrefix="1" applyNumberFormat="1" applyFont="1" applyFill="1" applyBorder="1" applyAlignment="1">
      <alignment horizontal="center" vertical="center"/>
    </xf>
    <xf numFmtId="3" fontId="3" fillId="15" borderId="25" xfId="2" applyNumberFormat="1" applyFont="1" applyFill="1" applyBorder="1" applyAlignment="1">
      <alignment horizontal="center" vertical="center"/>
    </xf>
    <xf numFmtId="3" fontId="3" fillId="15" borderId="33" xfId="2" applyNumberFormat="1" applyFont="1" applyFill="1" applyBorder="1" applyAlignment="1">
      <alignment horizontal="center" vertical="center"/>
    </xf>
    <xf numFmtId="44" fontId="3" fillId="15" borderId="29" xfId="1" applyFont="1" applyFill="1" applyBorder="1" applyAlignment="1">
      <alignment horizontal="center" vertical="center"/>
    </xf>
    <xf numFmtId="44" fontId="3" fillId="15" borderId="9" xfId="1" applyFont="1" applyFill="1" applyBorder="1" applyAlignment="1">
      <alignment horizontal="center" vertical="center"/>
    </xf>
    <xf numFmtId="44" fontId="3" fillId="15" borderId="28" xfId="1" applyFont="1" applyFill="1" applyBorder="1" applyAlignment="1">
      <alignment horizontal="center" vertical="center"/>
    </xf>
    <xf numFmtId="3" fontId="3" fillId="15" borderId="12" xfId="2" applyNumberFormat="1" applyFont="1" applyFill="1" applyBorder="1" applyAlignment="1">
      <alignment horizontal="center" vertical="center"/>
    </xf>
    <xf numFmtId="3" fontId="3" fillId="15" borderId="4" xfId="2" applyNumberFormat="1" applyFont="1" applyFill="1" applyBorder="1" applyAlignment="1">
      <alignment horizontal="center" vertical="center"/>
    </xf>
    <xf numFmtId="3" fontId="3" fillId="15" borderId="27" xfId="2" applyNumberFormat="1" applyFont="1" applyFill="1" applyBorder="1" applyAlignment="1">
      <alignment horizontal="center" vertical="center"/>
    </xf>
    <xf numFmtId="44" fontId="3" fillId="15" borderId="3" xfId="1" quotePrefix="1" applyFont="1" applyFill="1" applyBorder="1" applyAlignment="1">
      <alignment horizontal="center" vertical="center"/>
    </xf>
    <xf numFmtId="44" fontId="9" fillId="15" borderId="2" xfId="0" applyNumberFormat="1" applyFont="1" applyFill="1" applyBorder="1" applyAlignment="1">
      <alignment horizontal="center" vertical="center"/>
    </xf>
    <xf numFmtId="3" fontId="3" fillId="18" borderId="16" xfId="2" applyNumberFormat="1" applyFont="1" applyFill="1" applyBorder="1" applyAlignment="1">
      <alignment horizontal="center" vertical="center"/>
    </xf>
    <xf numFmtId="3" fontId="3" fillId="18" borderId="8" xfId="2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6" fillId="21" borderId="16" xfId="0" applyFont="1" applyFill="1" applyBorder="1" applyAlignment="1">
      <alignment horizontal="center" vertical="center"/>
    </xf>
    <xf numFmtId="44" fontId="9" fillId="21" borderId="3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44" fontId="9" fillId="21" borderId="9" xfId="1" applyFont="1" applyFill="1" applyBorder="1" applyAlignment="1">
      <alignment horizontal="center" vertical="center"/>
    </xf>
    <xf numFmtId="44" fontId="9" fillId="0" borderId="0" xfId="0" applyNumberFormat="1" applyFont="1"/>
    <xf numFmtId="44" fontId="9" fillId="18" borderId="34" xfId="0" applyNumberFormat="1" applyFont="1" applyFill="1" applyBorder="1"/>
    <xf numFmtId="44" fontId="9" fillId="18" borderId="3" xfId="1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3" fontId="8" fillId="6" borderId="2" xfId="2" applyNumberFormat="1" applyFont="1" applyFill="1" applyBorder="1" applyAlignment="1">
      <alignment horizontal="center" vertical="center"/>
    </xf>
    <xf numFmtId="3" fontId="3" fillId="11" borderId="15" xfId="2" applyNumberFormat="1" applyFont="1" applyFill="1" applyBorder="1" applyAlignment="1">
      <alignment horizontal="center" vertical="center"/>
    </xf>
    <xf numFmtId="3" fontId="3" fillId="11" borderId="16" xfId="2" applyNumberFormat="1" applyFont="1" applyFill="1" applyBorder="1" applyAlignment="1">
      <alignment horizontal="center" vertical="center"/>
    </xf>
    <xf numFmtId="3" fontId="3" fillId="11" borderId="8" xfId="2" applyNumberFormat="1" applyFont="1" applyFill="1" applyBorder="1" applyAlignment="1">
      <alignment horizontal="center" vertical="center"/>
    </xf>
    <xf numFmtId="3" fontId="3" fillId="11" borderId="2" xfId="2" applyNumberFormat="1" applyFont="1" applyFill="1" applyBorder="1" applyAlignment="1">
      <alignment horizontal="center" vertical="center"/>
    </xf>
    <xf numFmtId="3" fontId="3" fillId="11" borderId="6" xfId="2" quotePrefix="1" applyNumberFormat="1" applyFont="1" applyFill="1" applyBorder="1" applyAlignment="1">
      <alignment horizontal="center" vertical="center"/>
    </xf>
    <xf numFmtId="3" fontId="3" fillId="11" borderId="6" xfId="2" applyNumberFormat="1" applyFont="1" applyFill="1" applyBorder="1" applyAlignment="1">
      <alignment horizontal="center" vertical="center"/>
    </xf>
    <xf numFmtId="3" fontId="3" fillId="11" borderId="10" xfId="2" applyNumberFormat="1" applyFont="1" applyFill="1" applyBorder="1" applyAlignment="1">
      <alignment horizontal="center" vertical="center"/>
    </xf>
    <xf numFmtId="44" fontId="3" fillId="11" borderId="11" xfId="1" applyFont="1" applyFill="1" applyBorder="1" applyAlignment="1">
      <alignment horizontal="center" vertical="center"/>
    </xf>
    <xf numFmtId="44" fontId="3" fillId="11" borderId="3" xfId="1" applyFont="1" applyFill="1" applyBorder="1" applyAlignment="1">
      <alignment horizontal="center" vertical="center"/>
    </xf>
    <xf numFmtId="3" fontId="3" fillId="11" borderId="8" xfId="2" quotePrefix="1" applyNumberFormat="1" applyFont="1" applyFill="1" applyBorder="1" applyAlignment="1">
      <alignment horizontal="center" vertical="center"/>
    </xf>
    <xf numFmtId="3" fontId="3" fillId="11" borderId="33" xfId="2" applyNumberFormat="1" applyFont="1" applyFill="1" applyBorder="1" applyAlignment="1">
      <alignment horizontal="center" vertical="center"/>
    </xf>
    <xf numFmtId="44" fontId="3" fillId="11" borderId="9" xfId="1" applyFont="1" applyFill="1" applyBorder="1" applyAlignment="1">
      <alignment horizontal="center" vertical="center"/>
    </xf>
    <xf numFmtId="44" fontId="3" fillId="11" borderId="28" xfId="1" applyFont="1" applyFill="1" applyBorder="1" applyAlignment="1">
      <alignment horizontal="center" vertical="center"/>
    </xf>
    <xf numFmtId="3" fontId="3" fillId="11" borderId="27" xfId="2" applyNumberFormat="1" applyFont="1" applyFill="1" applyBorder="1" applyAlignment="1">
      <alignment horizontal="center" vertical="center"/>
    </xf>
    <xf numFmtId="44" fontId="3" fillId="11" borderId="3" xfId="1" quotePrefix="1" applyFont="1" applyFill="1" applyBorder="1" applyAlignment="1">
      <alignment horizontal="center" vertical="center"/>
    </xf>
    <xf numFmtId="0" fontId="8" fillId="20" borderId="38" xfId="0" applyFont="1" applyFill="1" applyBorder="1" applyAlignment="1">
      <alignment horizontal="center" vertical="center"/>
    </xf>
    <xf numFmtId="44" fontId="9" fillId="11" borderId="2" xfId="0" applyNumberFormat="1" applyFont="1" applyFill="1" applyBorder="1" applyAlignment="1">
      <alignment horizontal="center" vertical="center"/>
    </xf>
    <xf numFmtId="0" fontId="18" fillId="18" borderId="18" xfId="0" applyFont="1" applyFill="1" applyBorder="1" applyAlignment="1">
      <alignment horizontal="center" vertical="center"/>
    </xf>
    <xf numFmtId="3" fontId="3" fillId="18" borderId="39" xfId="2" quotePrefix="1" applyNumberFormat="1" applyFont="1" applyFill="1" applyBorder="1" applyAlignment="1">
      <alignment horizontal="center" vertical="center"/>
    </xf>
    <xf numFmtId="3" fontId="3" fillId="18" borderId="10" xfId="2" applyNumberFormat="1" applyFont="1" applyFill="1" applyBorder="1" applyAlignment="1">
      <alignment horizontal="center" vertical="center"/>
    </xf>
    <xf numFmtId="3" fontId="3" fillId="18" borderId="11" xfId="2" applyNumberFormat="1" applyFont="1" applyFill="1" applyBorder="1" applyAlignment="1">
      <alignment horizontal="center" vertical="center"/>
    </xf>
    <xf numFmtId="3" fontId="4" fillId="0" borderId="0" xfId="2" applyNumberFormat="1" applyFont="1" applyAlignment="1">
      <alignment horizontal="right" vertical="center"/>
    </xf>
    <xf numFmtId="164" fontId="3" fillId="4" borderId="35" xfId="1" applyNumberFormat="1" applyFont="1" applyFill="1" applyBorder="1" applyAlignment="1">
      <alignment horizontal="center" vertical="center"/>
    </xf>
    <xf numFmtId="3" fontId="3" fillId="4" borderId="35" xfId="2" applyNumberFormat="1" applyFont="1" applyFill="1" applyBorder="1" applyAlignment="1">
      <alignment horizontal="right" vertical="center"/>
    </xf>
    <xf numFmtId="164" fontId="8" fillId="2" borderId="35" xfId="1" applyNumberFormat="1" applyFont="1" applyFill="1" applyBorder="1" applyAlignment="1">
      <alignment horizontal="right" vertical="center"/>
    </xf>
    <xf numFmtId="3" fontId="8" fillId="2" borderId="35" xfId="2" applyNumberFormat="1" applyFont="1" applyFill="1" applyBorder="1" applyAlignment="1">
      <alignment horizontal="right" vertical="center"/>
    </xf>
    <xf numFmtId="164" fontId="3" fillId="17" borderId="35" xfId="1" applyNumberFormat="1" applyFont="1" applyFill="1" applyBorder="1" applyAlignment="1">
      <alignment horizontal="right" vertical="center"/>
    </xf>
    <xf numFmtId="3" fontId="3" fillId="17" borderId="35" xfId="2" applyNumberFormat="1" applyFont="1" applyFill="1" applyBorder="1" applyAlignment="1">
      <alignment horizontal="right" vertical="center"/>
    </xf>
    <xf numFmtId="3" fontId="3" fillId="4" borderId="42" xfId="2" applyNumberFormat="1" applyFont="1" applyFill="1" applyBorder="1" applyAlignment="1">
      <alignment horizontal="center" vertical="center"/>
    </xf>
    <xf numFmtId="164" fontId="3" fillId="4" borderId="43" xfId="1" applyNumberFormat="1" applyFont="1" applyFill="1" applyBorder="1" applyAlignment="1">
      <alignment horizontal="center" vertical="center"/>
    </xf>
    <xf numFmtId="3" fontId="8" fillId="13" borderId="8" xfId="2" applyNumberFormat="1" applyFont="1" applyFill="1" applyBorder="1" applyAlignment="1">
      <alignment horizontal="center" vertical="center"/>
    </xf>
    <xf numFmtId="3" fontId="8" fillId="13" borderId="6" xfId="2" applyNumberFormat="1" applyFont="1" applyFill="1" applyBorder="1" applyAlignment="1">
      <alignment horizontal="center" vertical="center"/>
    </xf>
    <xf numFmtId="3" fontId="8" fillId="13" borderId="9" xfId="2" applyNumberFormat="1" applyFont="1" applyFill="1" applyBorder="1" applyAlignment="1">
      <alignment horizontal="center" vertical="center"/>
    </xf>
    <xf numFmtId="3" fontId="8" fillId="14" borderId="8" xfId="2" applyNumberFormat="1" applyFont="1" applyFill="1" applyBorder="1" applyAlignment="1">
      <alignment horizontal="center" vertical="center"/>
    </xf>
    <xf numFmtId="3" fontId="8" fillId="14" borderId="6" xfId="2" applyNumberFormat="1" applyFont="1" applyFill="1" applyBorder="1" applyAlignment="1">
      <alignment horizontal="center" vertical="center"/>
    </xf>
    <xf numFmtId="3" fontId="8" fillId="14" borderId="9" xfId="2" applyNumberFormat="1" applyFont="1" applyFill="1" applyBorder="1" applyAlignment="1">
      <alignment horizontal="center" vertical="center"/>
    </xf>
    <xf numFmtId="3" fontId="8" fillId="19" borderId="8" xfId="2" applyNumberFormat="1" applyFont="1" applyFill="1" applyBorder="1" applyAlignment="1">
      <alignment horizontal="center" vertical="center"/>
    </xf>
    <xf numFmtId="3" fontId="8" fillId="19" borderId="6" xfId="2" applyNumberFormat="1" applyFont="1" applyFill="1" applyBorder="1" applyAlignment="1">
      <alignment horizontal="center" vertical="center"/>
    </xf>
    <xf numFmtId="3" fontId="8" fillId="19" borderId="9" xfId="2" applyNumberFormat="1" applyFont="1" applyFill="1" applyBorder="1" applyAlignment="1">
      <alignment horizontal="center" vertical="center"/>
    </xf>
    <xf numFmtId="3" fontId="3" fillId="17" borderId="42" xfId="2" applyNumberFormat="1" applyFont="1" applyFill="1" applyBorder="1" applyAlignment="1">
      <alignment horizontal="center" vertical="center"/>
    </xf>
    <xf numFmtId="164" fontId="3" fillId="17" borderId="43" xfId="1" applyNumberFormat="1" applyFont="1" applyFill="1" applyBorder="1" applyAlignment="1">
      <alignment horizontal="right" vertical="center"/>
    </xf>
    <xf numFmtId="3" fontId="8" fillId="16" borderId="8" xfId="2" applyNumberFormat="1" applyFont="1" applyFill="1" applyBorder="1" applyAlignment="1">
      <alignment horizontal="center" vertical="center"/>
    </xf>
    <xf numFmtId="3" fontId="8" fillId="16" borderId="6" xfId="2" applyNumberFormat="1" applyFont="1" applyFill="1" applyBorder="1" applyAlignment="1">
      <alignment horizontal="center" vertical="center"/>
    </xf>
    <xf numFmtId="3" fontId="8" fillId="16" borderId="9" xfId="2" applyNumberFormat="1" applyFont="1" applyFill="1" applyBorder="1" applyAlignment="1">
      <alignment horizontal="center" vertical="center"/>
    </xf>
    <xf numFmtId="3" fontId="3" fillId="17" borderId="42" xfId="2" applyNumberFormat="1" applyFont="1" applyFill="1" applyBorder="1" applyAlignment="1">
      <alignment horizontal="right" vertical="center"/>
    </xf>
    <xf numFmtId="3" fontId="20" fillId="20" borderId="17" xfId="2" applyNumberFormat="1" applyFont="1" applyFill="1" applyBorder="1" applyAlignment="1">
      <alignment horizontal="right" vertical="center"/>
    </xf>
    <xf numFmtId="164" fontId="20" fillId="20" borderId="35" xfId="1" applyNumberFormat="1" applyFont="1" applyFill="1" applyBorder="1" applyAlignment="1">
      <alignment horizontal="right" vertical="center"/>
    </xf>
    <xf numFmtId="3" fontId="20" fillId="20" borderId="35" xfId="2" applyNumberFormat="1" applyFont="1" applyFill="1" applyBorder="1" applyAlignment="1">
      <alignment horizontal="right" vertical="center"/>
    </xf>
    <xf numFmtId="3" fontId="20" fillId="20" borderId="17" xfId="2" applyNumberFormat="1" applyFont="1" applyFill="1" applyBorder="1" applyAlignment="1">
      <alignment horizontal="center" vertical="center"/>
    </xf>
    <xf numFmtId="44" fontId="20" fillId="20" borderId="9" xfId="1" applyFont="1" applyFill="1" applyBorder="1" applyAlignment="1">
      <alignment horizontal="center" vertical="center"/>
    </xf>
    <xf numFmtId="3" fontId="8" fillId="9" borderId="42" xfId="2" applyNumberFormat="1" applyFont="1" applyFill="1" applyBorder="1" applyAlignment="1">
      <alignment horizontal="center" vertical="center"/>
    </xf>
    <xf numFmtId="164" fontId="8" fillId="9" borderId="35" xfId="1" applyNumberFormat="1" applyFont="1" applyFill="1" applyBorder="1" applyAlignment="1">
      <alignment horizontal="right" vertical="center"/>
    </xf>
    <xf numFmtId="164" fontId="8" fillId="9" borderId="43" xfId="1" applyNumberFormat="1" applyFont="1" applyFill="1" applyBorder="1" applyAlignment="1">
      <alignment horizontal="right" vertical="center"/>
    </xf>
    <xf numFmtId="3" fontId="8" fillId="9" borderId="42" xfId="2" applyNumberFormat="1" applyFont="1" applyFill="1" applyBorder="1" applyAlignment="1">
      <alignment horizontal="right" vertical="center"/>
    </xf>
    <xf numFmtId="3" fontId="8" fillId="9" borderId="35" xfId="2" applyNumberFormat="1" applyFont="1" applyFill="1" applyBorder="1" applyAlignment="1">
      <alignment horizontal="right" vertical="center"/>
    </xf>
    <xf numFmtId="44" fontId="8" fillId="9" borderId="9" xfId="1" applyFont="1" applyFill="1" applyBorder="1" applyAlignment="1">
      <alignment horizontal="center" vertical="center"/>
    </xf>
    <xf numFmtId="3" fontId="8" fillId="2" borderId="42" xfId="2" applyNumberFormat="1" applyFont="1" applyFill="1" applyBorder="1" applyAlignment="1">
      <alignment horizontal="center" vertical="center"/>
    </xf>
    <xf numFmtId="164" fontId="8" fillId="2" borderId="43" xfId="1" applyNumberFormat="1" applyFont="1" applyFill="1" applyBorder="1" applyAlignment="1">
      <alignment horizontal="right" vertical="center"/>
    </xf>
    <xf numFmtId="3" fontId="8" fillId="2" borderId="42" xfId="2" applyNumberFormat="1" applyFont="1" applyFill="1" applyBorder="1" applyAlignment="1">
      <alignment horizontal="right" vertical="center"/>
    </xf>
    <xf numFmtId="44" fontId="8" fillId="2" borderId="9" xfId="1" applyFont="1" applyFill="1" applyBorder="1" applyAlignment="1">
      <alignment horizontal="center" vertical="center"/>
    </xf>
    <xf numFmtId="3" fontId="19" fillId="22" borderId="2" xfId="2" applyNumberFormat="1" applyFont="1" applyFill="1" applyBorder="1" applyAlignment="1">
      <alignment horizontal="center" vertical="center"/>
    </xf>
    <xf numFmtId="3" fontId="19" fillId="22" borderId="3" xfId="2" applyNumberFormat="1" applyFont="1" applyFill="1" applyBorder="1" applyAlignment="1">
      <alignment horizontal="center" vertical="center"/>
    </xf>
    <xf numFmtId="3" fontId="19" fillId="22" borderId="6" xfId="2" applyNumberFormat="1" applyFont="1" applyFill="1" applyBorder="1" applyAlignment="1">
      <alignment horizontal="center" vertical="center"/>
    </xf>
    <xf numFmtId="3" fontId="19" fillId="22" borderId="9" xfId="2" applyNumberFormat="1" applyFont="1" applyFill="1" applyBorder="1" applyAlignment="1">
      <alignment horizontal="center" vertical="center"/>
    </xf>
    <xf numFmtId="0" fontId="7" fillId="11" borderId="24" xfId="9" applyFont="1" applyFill="1" applyBorder="1" applyAlignment="1">
      <alignment horizontal="center" vertical="center"/>
    </xf>
    <xf numFmtId="0" fontId="7" fillId="10" borderId="23" xfId="9" applyFont="1" applyFill="1" applyBorder="1" applyAlignment="1">
      <alignment horizontal="center" vertical="center"/>
    </xf>
    <xf numFmtId="0" fontId="7" fillId="11" borderId="44" xfId="9" applyFont="1" applyFill="1" applyBorder="1" applyAlignment="1">
      <alignment horizontal="center" vertical="center"/>
    </xf>
    <xf numFmtId="0" fontId="7" fillId="11" borderId="30" xfId="9" applyFont="1" applyFill="1" applyBorder="1" applyAlignment="1">
      <alignment horizontal="center" vertical="center"/>
    </xf>
    <xf numFmtId="0" fontId="10" fillId="0" borderId="26" xfId="9" applyFont="1" applyFill="1" applyBorder="1" applyAlignment="1">
      <alignment horizontal="center" vertical="center"/>
    </xf>
    <xf numFmtId="0" fontId="7" fillId="5" borderId="44" xfId="9" applyFont="1" applyFill="1" applyBorder="1" applyAlignment="1">
      <alignment horizontal="center" vertical="center"/>
    </xf>
    <xf numFmtId="0" fontId="7" fillId="5" borderId="30" xfId="9" applyFont="1" applyFill="1" applyBorder="1" applyAlignment="1">
      <alignment horizontal="center" vertical="center"/>
    </xf>
    <xf numFmtId="0" fontId="7" fillId="7" borderId="44" xfId="9" applyFont="1" applyFill="1" applyBorder="1" applyAlignment="1">
      <alignment horizontal="center" vertical="center"/>
    </xf>
    <xf numFmtId="0" fontId="7" fillId="7" borderId="30" xfId="9" applyFont="1" applyFill="1" applyBorder="1" applyAlignment="1">
      <alignment horizontal="center" vertical="center"/>
    </xf>
    <xf numFmtId="0" fontId="7" fillId="8" borderId="44" xfId="9" applyFont="1" applyFill="1" applyBorder="1" applyAlignment="1">
      <alignment horizontal="center" vertical="center"/>
    </xf>
    <xf numFmtId="0" fontId="7" fillId="8" borderId="30" xfId="9" applyFont="1" applyFill="1" applyBorder="1" applyAlignment="1">
      <alignment horizontal="center" vertical="center"/>
    </xf>
    <xf numFmtId="0" fontId="7" fillId="15" borderId="44" xfId="9" applyFont="1" applyFill="1" applyBorder="1" applyAlignment="1">
      <alignment horizontal="center" vertical="center"/>
    </xf>
    <xf numFmtId="0" fontId="7" fillId="15" borderId="30" xfId="9" applyFont="1" applyFill="1" applyBorder="1" applyAlignment="1">
      <alignment horizontal="center" vertical="center"/>
    </xf>
    <xf numFmtId="3" fontId="3" fillId="12" borderId="2" xfId="2" applyNumberFormat="1" applyFont="1" applyFill="1" applyBorder="1" applyAlignment="1">
      <alignment horizontal="center" vertical="center"/>
    </xf>
    <xf numFmtId="3" fontId="3" fillId="8" borderId="2" xfId="2" applyNumberFormat="1" applyFont="1" applyFill="1" applyBorder="1" applyAlignment="1">
      <alignment horizontal="center" vertical="center"/>
    </xf>
    <xf numFmtId="3" fontId="3" fillId="15" borderId="2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/>
    </xf>
    <xf numFmtId="165" fontId="3" fillId="0" borderId="6" xfId="2" applyNumberFormat="1" applyFont="1" applyFill="1" applyBorder="1" applyAlignment="1">
      <alignment horizontal="center" vertical="center"/>
    </xf>
    <xf numFmtId="165" fontId="4" fillId="0" borderId="2" xfId="2" applyNumberFormat="1" applyFont="1" applyBorder="1" applyAlignment="1">
      <alignment horizontal="center" vertical="center"/>
    </xf>
    <xf numFmtId="165" fontId="4" fillId="0" borderId="6" xfId="2" applyNumberFormat="1" applyFont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>
      <alignment horizontal="center" vertical="center"/>
    </xf>
    <xf numFmtId="0" fontId="15" fillId="6" borderId="13" xfId="0" quotePrefix="1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21" borderId="17" xfId="0" quotePrefix="1" applyFont="1" applyFill="1" applyBorder="1" applyAlignment="1">
      <alignment horizontal="center" vertical="center"/>
    </xf>
    <xf numFmtId="0" fontId="9" fillId="21" borderId="35" xfId="0" quotePrefix="1" applyFont="1" applyFill="1" applyBorder="1" applyAlignment="1">
      <alignment horizontal="center" vertical="center"/>
    </xf>
    <xf numFmtId="0" fontId="9" fillId="21" borderId="1" xfId="0" quotePrefix="1" applyFont="1" applyFill="1" applyBorder="1" applyAlignment="1">
      <alignment horizontal="center" vertical="center"/>
    </xf>
    <xf numFmtId="3" fontId="17" fillId="3" borderId="15" xfId="2" applyNumberFormat="1" applyFont="1" applyFill="1" applyBorder="1" applyAlignment="1">
      <alignment horizontal="center" vertical="center" wrapText="1"/>
    </xf>
    <xf numFmtId="3" fontId="17" fillId="3" borderId="10" xfId="2" applyNumberFormat="1" applyFont="1" applyFill="1" applyBorder="1" applyAlignment="1">
      <alignment horizontal="center" vertical="center" wrapText="1"/>
    </xf>
    <xf numFmtId="3" fontId="17" fillId="3" borderId="11" xfId="2" applyNumberFormat="1" applyFont="1" applyFill="1" applyBorder="1" applyAlignment="1">
      <alignment horizontal="center" vertical="center" wrapText="1"/>
    </xf>
    <xf numFmtId="3" fontId="17" fillId="3" borderId="16" xfId="2" applyNumberFormat="1" applyFont="1" applyFill="1" applyBorder="1" applyAlignment="1">
      <alignment horizontal="center" vertical="center" wrapText="1"/>
    </xf>
    <xf numFmtId="3" fontId="17" fillId="3" borderId="2" xfId="2" applyNumberFormat="1" applyFont="1" applyFill="1" applyBorder="1" applyAlignment="1">
      <alignment horizontal="center" vertical="center" wrapText="1"/>
    </xf>
    <xf numFmtId="3" fontId="17" fillId="3" borderId="3" xfId="2" applyNumberFormat="1" applyFont="1" applyFill="1" applyBorder="1" applyAlignment="1">
      <alignment horizontal="center" vertical="center" wrapText="1"/>
    </xf>
    <xf numFmtId="3" fontId="17" fillId="3" borderId="8" xfId="2" applyNumberFormat="1" applyFont="1" applyFill="1" applyBorder="1" applyAlignment="1">
      <alignment horizontal="center" vertical="center" wrapText="1"/>
    </xf>
    <xf numFmtId="3" fontId="17" fillId="3" borderId="6" xfId="2" applyNumberFormat="1" applyFont="1" applyFill="1" applyBorder="1" applyAlignment="1">
      <alignment horizontal="center" vertical="center" wrapText="1"/>
    </xf>
    <xf numFmtId="3" fontId="17" fillId="3" borderId="9" xfId="2" applyNumberFormat="1" applyFont="1" applyFill="1" applyBorder="1" applyAlignment="1">
      <alignment horizontal="center" vertical="center" wrapText="1"/>
    </xf>
    <xf numFmtId="0" fontId="6" fillId="10" borderId="21" xfId="8" applyFont="1" applyFill="1" applyBorder="1" applyAlignment="1">
      <alignment horizontal="center" vertical="center"/>
    </xf>
    <xf numFmtId="0" fontId="6" fillId="10" borderId="23" xfId="8" applyFont="1" applyFill="1" applyBorder="1" applyAlignment="1">
      <alignment horizontal="center" vertical="center"/>
    </xf>
    <xf numFmtId="0" fontId="6" fillId="10" borderId="30" xfId="8" applyFont="1" applyFill="1" applyBorder="1" applyAlignment="1">
      <alignment horizontal="center" vertical="center"/>
    </xf>
    <xf numFmtId="0" fontId="7" fillId="10" borderId="39" xfId="9" applyFont="1" applyFill="1" applyBorder="1" applyAlignment="1">
      <alignment horizontal="center" vertical="center"/>
    </xf>
    <xf numFmtId="0" fontId="7" fillId="10" borderId="40" xfId="9" applyFont="1" applyFill="1" applyBorder="1" applyAlignment="1">
      <alignment horizontal="center" vertical="center"/>
    </xf>
    <xf numFmtId="0" fontId="7" fillId="10" borderId="41" xfId="9" applyFont="1" applyFill="1" applyBorder="1" applyAlignment="1">
      <alignment horizontal="center" vertical="center"/>
    </xf>
    <xf numFmtId="0" fontId="7" fillId="10" borderId="22" xfId="9" applyFont="1" applyFill="1" applyBorder="1" applyAlignment="1">
      <alignment horizontal="center" vertical="center"/>
    </xf>
    <xf numFmtId="0" fontId="7" fillId="10" borderId="10" xfId="9" applyFont="1" applyFill="1" applyBorder="1" applyAlignment="1">
      <alignment horizontal="center" vertical="center"/>
    </xf>
    <xf numFmtId="0" fontId="7" fillId="10" borderId="11" xfId="9" applyFont="1" applyFill="1" applyBorder="1" applyAlignment="1">
      <alignment horizontal="center" vertical="center"/>
    </xf>
    <xf numFmtId="3" fontId="17" fillId="3" borderId="18" xfId="2" applyNumberFormat="1" applyFont="1" applyFill="1" applyBorder="1" applyAlignment="1">
      <alignment horizontal="center" vertical="center"/>
    </xf>
    <xf numFmtId="3" fontId="17" fillId="3" borderId="37" xfId="2" applyNumberFormat="1" applyFont="1" applyFill="1" applyBorder="1" applyAlignment="1">
      <alignment horizontal="center" vertical="center"/>
    </xf>
    <xf numFmtId="3" fontId="17" fillId="3" borderId="34" xfId="2" applyNumberFormat="1" applyFont="1" applyFill="1" applyBorder="1" applyAlignment="1">
      <alignment horizontal="center" vertical="center"/>
    </xf>
    <xf numFmtId="3" fontId="3" fillId="5" borderId="6" xfId="2" quotePrefix="1" applyNumberFormat="1" applyFont="1" applyFill="1" applyBorder="1" applyAlignment="1">
      <alignment horizontal="center" vertical="center"/>
    </xf>
    <xf numFmtId="3" fontId="3" fillId="5" borderId="6" xfId="2" applyNumberFormat="1" applyFont="1" applyFill="1" applyBorder="1" applyAlignment="1">
      <alignment horizontal="center" vertical="center"/>
    </xf>
    <xf numFmtId="3" fontId="3" fillId="5" borderId="8" xfId="2" quotePrefix="1" applyNumberFormat="1" applyFont="1" applyFill="1" applyBorder="1" applyAlignment="1">
      <alignment horizontal="center" vertical="center"/>
    </xf>
    <xf numFmtId="3" fontId="3" fillId="5" borderId="2" xfId="2" quotePrefix="1" applyNumberFormat="1" applyFont="1" applyFill="1" applyBorder="1" applyAlignment="1">
      <alignment horizontal="center" vertical="center"/>
    </xf>
    <xf numFmtId="3" fontId="3" fillId="5" borderId="2" xfId="2" applyNumberFormat="1" applyFont="1" applyFill="1" applyBorder="1" applyAlignment="1">
      <alignment horizontal="center" vertical="center"/>
    </xf>
    <xf numFmtId="3" fontId="3" fillId="5" borderId="16" xfId="2" quotePrefix="1" applyNumberFormat="1" applyFont="1" applyFill="1" applyBorder="1" applyAlignment="1">
      <alignment horizontal="center" vertical="center"/>
    </xf>
    <xf numFmtId="3" fontId="8" fillId="13" borderId="15" xfId="2" applyNumberFormat="1" applyFont="1" applyFill="1" applyBorder="1" applyAlignment="1">
      <alignment horizontal="center" vertical="center"/>
    </xf>
    <xf numFmtId="3" fontId="8" fillId="13" borderId="10" xfId="2" applyNumberFormat="1" applyFont="1" applyFill="1" applyBorder="1" applyAlignment="1">
      <alignment horizontal="center" vertical="center"/>
    </xf>
    <xf numFmtId="3" fontId="8" fillId="13" borderId="11" xfId="2" applyNumberFormat="1" applyFont="1" applyFill="1" applyBorder="1" applyAlignment="1">
      <alignment horizontal="center" vertical="center"/>
    </xf>
    <xf numFmtId="3" fontId="8" fillId="13" borderId="39" xfId="2" applyNumberFormat="1" applyFont="1" applyFill="1" applyBorder="1" applyAlignment="1">
      <alignment horizontal="center" vertical="center"/>
    </xf>
    <xf numFmtId="3" fontId="8" fillId="13" borderId="40" xfId="2" applyNumberFormat="1" applyFont="1" applyFill="1" applyBorder="1" applyAlignment="1">
      <alignment horizontal="center" vertical="center"/>
    </xf>
    <xf numFmtId="3" fontId="8" fillId="13" borderId="41" xfId="2" applyNumberFormat="1" applyFont="1" applyFill="1" applyBorder="1" applyAlignment="1">
      <alignment horizontal="center" vertical="center"/>
    </xf>
    <xf numFmtId="3" fontId="3" fillId="4" borderId="35" xfId="2" applyNumberFormat="1" applyFont="1" applyFill="1" applyBorder="1" applyAlignment="1">
      <alignment horizontal="center" vertical="center"/>
    </xf>
    <xf numFmtId="3" fontId="21" fillId="23" borderId="45" xfId="2" applyNumberFormat="1" applyFont="1" applyFill="1" applyBorder="1" applyAlignment="1">
      <alignment horizontal="center" vertical="center" wrapText="1"/>
    </xf>
    <xf numFmtId="3" fontId="21" fillId="23" borderId="46" xfId="2" applyNumberFormat="1" applyFont="1" applyFill="1" applyBorder="1" applyAlignment="1">
      <alignment horizontal="center" vertical="center" wrapText="1"/>
    </xf>
    <xf numFmtId="3" fontId="21" fillId="23" borderId="47" xfId="2" applyNumberFormat="1" applyFont="1" applyFill="1" applyBorder="1" applyAlignment="1">
      <alignment horizontal="center" vertical="center" wrapText="1"/>
    </xf>
    <xf numFmtId="3" fontId="21" fillId="23" borderId="36" xfId="2" applyNumberFormat="1" applyFont="1" applyFill="1" applyBorder="1" applyAlignment="1">
      <alignment horizontal="center" vertical="center" wrapText="1"/>
    </xf>
    <xf numFmtId="3" fontId="21" fillId="23" borderId="0" xfId="2" applyNumberFormat="1" applyFont="1" applyFill="1" applyBorder="1" applyAlignment="1">
      <alignment horizontal="center" vertical="center" wrapText="1"/>
    </xf>
    <xf numFmtId="3" fontId="21" fillId="23" borderId="48" xfId="2" applyNumberFormat="1" applyFont="1" applyFill="1" applyBorder="1" applyAlignment="1">
      <alignment horizontal="center" vertical="center" wrapText="1"/>
    </xf>
    <xf numFmtId="3" fontId="21" fillId="23" borderId="49" xfId="2" applyNumberFormat="1" applyFont="1" applyFill="1" applyBorder="1" applyAlignment="1">
      <alignment horizontal="center" vertical="center" wrapText="1"/>
    </xf>
    <xf numFmtId="3" fontId="21" fillId="23" borderId="50" xfId="2" applyNumberFormat="1" applyFont="1" applyFill="1" applyBorder="1" applyAlignment="1">
      <alignment horizontal="center" vertical="center" wrapText="1"/>
    </xf>
    <xf numFmtId="3" fontId="21" fillId="23" borderId="51" xfId="2" applyNumberFormat="1" applyFont="1" applyFill="1" applyBorder="1" applyAlignment="1">
      <alignment horizontal="center" vertical="center" wrapText="1"/>
    </xf>
    <xf numFmtId="3" fontId="3" fillId="12" borderId="6" xfId="2" quotePrefix="1" applyNumberFormat="1" applyFont="1" applyFill="1" applyBorder="1" applyAlignment="1">
      <alignment horizontal="center" vertical="center"/>
    </xf>
    <xf numFmtId="3" fontId="3" fillId="12" borderId="6" xfId="2" applyNumberFormat="1" applyFont="1" applyFill="1" applyBorder="1" applyAlignment="1">
      <alignment horizontal="center" vertical="center"/>
    </xf>
    <xf numFmtId="3" fontId="3" fillId="12" borderId="8" xfId="2" quotePrefix="1" applyNumberFormat="1" applyFont="1" applyFill="1" applyBorder="1" applyAlignment="1">
      <alignment horizontal="center" vertical="center"/>
    </xf>
    <xf numFmtId="3" fontId="8" fillId="14" borderId="39" xfId="2" applyNumberFormat="1" applyFont="1" applyFill="1" applyBorder="1" applyAlignment="1">
      <alignment horizontal="center" vertical="center"/>
    </xf>
    <xf numFmtId="3" fontId="8" fillId="14" borderId="40" xfId="2" applyNumberFormat="1" applyFont="1" applyFill="1" applyBorder="1" applyAlignment="1">
      <alignment horizontal="center" vertical="center"/>
    </xf>
    <xf numFmtId="3" fontId="8" fillId="14" borderId="41" xfId="2" applyNumberFormat="1" applyFont="1" applyFill="1" applyBorder="1" applyAlignment="1">
      <alignment horizontal="center" vertical="center"/>
    </xf>
    <xf numFmtId="3" fontId="8" fillId="14" borderId="15" xfId="2" applyNumberFormat="1" applyFont="1" applyFill="1" applyBorder="1" applyAlignment="1">
      <alignment horizontal="center" vertical="center"/>
    </xf>
    <xf numFmtId="3" fontId="8" fillId="14" borderId="10" xfId="2" applyNumberFormat="1" applyFont="1" applyFill="1" applyBorder="1" applyAlignment="1">
      <alignment horizontal="center" vertical="center"/>
    </xf>
    <xf numFmtId="3" fontId="8" fillId="14" borderId="11" xfId="2" applyNumberFormat="1" applyFont="1" applyFill="1" applyBorder="1" applyAlignment="1">
      <alignment horizontal="center" vertical="center"/>
    </xf>
    <xf numFmtId="3" fontId="8" fillId="2" borderId="35" xfId="2" applyNumberFormat="1" applyFont="1" applyFill="1" applyBorder="1" applyAlignment="1">
      <alignment horizontal="center" vertical="center"/>
    </xf>
    <xf numFmtId="3" fontId="3" fillId="12" borderId="2" xfId="2" quotePrefix="1" applyNumberFormat="1" applyFont="1" applyFill="1" applyBorder="1" applyAlignment="1">
      <alignment horizontal="center" vertical="center"/>
    </xf>
    <xf numFmtId="3" fontId="3" fillId="12" borderId="2" xfId="2" applyNumberFormat="1" applyFont="1" applyFill="1" applyBorder="1" applyAlignment="1">
      <alignment horizontal="center" vertical="center"/>
    </xf>
    <xf numFmtId="3" fontId="3" fillId="12" borderId="16" xfId="2" quotePrefix="1" applyNumberFormat="1" applyFont="1" applyFill="1" applyBorder="1" applyAlignment="1">
      <alignment horizontal="center" vertical="center"/>
    </xf>
    <xf numFmtId="3" fontId="3" fillId="8" borderId="6" xfId="2" quotePrefix="1" applyNumberFormat="1" applyFont="1" applyFill="1" applyBorder="1" applyAlignment="1">
      <alignment horizontal="center" vertical="center"/>
    </xf>
    <xf numFmtId="3" fontId="3" fillId="8" borderId="6" xfId="2" applyNumberFormat="1" applyFont="1" applyFill="1" applyBorder="1" applyAlignment="1">
      <alignment horizontal="center" vertical="center"/>
    </xf>
    <xf numFmtId="3" fontId="3" fillId="8" borderId="8" xfId="2" quotePrefix="1" applyNumberFormat="1" applyFont="1" applyFill="1" applyBorder="1" applyAlignment="1">
      <alignment horizontal="center" vertical="center"/>
    </xf>
    <xf numFmtId="3" fontId="8" fillId="19" borderId="39" xfId="2" applyNumberFormat="1" applyFont="1" applyFill="1" applyBorder="1" applyAlignment="1">
      <alignment horizontal="center" vertical="center"/>
    </xf>
    <xf numFmtId="3" fontId="8" fillId="19" borderId="40" xfId="2" applyNumberFormat="1" applyFont="1" applyFill="1" applyBorder="1" applyAlignment="1">
      <alignment horizontal="center" vertical="center"/>
    </xf>
    <xf numFmtId="3" fontId="8" fillId="19" borderId="41" xfId="2" applyNumberFormat="1" applyFont="1" applyFill="1" applyBorder="1" applyAlignment="1">
      <alignment horizontal="center" vertical="center"/>
    </xf>
    <xf numFmtId="3" fontId="8" fillId="19" borderId="15" xfId="2" applyNumberFormat="1" applyFont="1" applyFill="1" applyBorder="1" applyAlignment="1">
      <alignment horizontal="center" vertical="center"/>
    </xf>
    <xf numFmtId="3" fontId="8" fillId="19" borderId="10" xfId="2" applyNumberFormat="1" applyFont="1" applyFill="1" applyBorder="1" applyAlignment="1">
      <alignment horizontal="center" vertical="center"/>
    </xf>
    <xf numFmtId="3" fontId="8" fillId="19" borderId="11" xfId="2" applyNumberFormat="1" applyFont="1" applyFill="1" applyBorder="1" applyAlignment="1">
      <alignment horizontal="center" vertical="center"/>
    </xf>
    <xf numFmtId="3" fontId="8" fillId="9" borderId="35" xfId="2" applyNumberFormat="1" applyFont="1" applyFill="1" applyBorder="1" applyAlignment="1">
      <alignment horizontal="center" vertical="center"/>
    </xf>
    <xf numFmtId="3" fontId="3" fillId="8" borderId="2" xfId="2" quotePrefix="1" applyNumberFormat="1" applyFont="1" applyFill="1" applyBorder="1" applyAlignment="1">
      <alignment horizontal="center" vertical="center"/>
    </xf>
    <xf numFmtId="3" fontId="3" fillId="8" borderId="2" xfId="2" applyNumberFormat="1" applyFont="1" applyFill="1" applyBorder="1" applyAlignment="1">
      <alignment horizontal="center" vertical="center"/>
    </xf>
    <xf numFmtId="3" fontId="3" fillId="8" borderId="16" xfId="2" quotePrefix="1" applyNumberFormat="1" applyFont="1" applyFill="1" applyBorder="1" applyAlignment="1">
      <alignment horizontal="center" vertical="center"/>
    </xf>
    <xf numFmtId="3" fontId="3" fillId="15" borderId="6" xfId="2" quotePrefix="1" applyNumberFormat="1" applyFont="1" applyFill="1" applyBorder="1" applyAlignment="1">
      <alignment horizontal="center" vertical="center"/>
    </xf>
    <xf numFmtId="3" fontId="3" fillId="15" borderId="6" xfId="2" applyNumberFormat="1" applyFont="1" applyFill="1" applyBorder="1" applyAlignment="1">
      <alignment horizontal="center" vertical="center"/>
    </xf>
    <xf numFmtId="3" fontId="3" fillId="15" borderId="8" xfId="2" quotePrefix="1" applyNumberFormat="1" applyFont="1" applyFill="1" applyBorder="1" applyAlignment="1">
      <alignment horizontal="center" vertical="center"/>
    </xf>
    <xf numFmtId="3" fontId="8" fillId="16" borderId="39" xfId="2" applyNumberFormat="1" applyFont="1" applyFill="1" applyBorder="1" applyAlignment="1">
      <alignment horizontal="center" vertical="center"/>
    </xf>
    <xf numFmtId="3" fontId="8" fillId="16" borderId="40" xfId="2" applyNumberFormat="1" applyFont="1" applyFill="1" applyBorder="1" applyAlignment="1">
      <alignment horizontal="center" vertical="center"/>
    </xf>
    <xf numFmtId="3" fontId="8" fillId="16" borderId="41" xfId="2" applyNumberFormat="1" applyFont="1" applyFill="1" applyBorder="1" applyAlignment="1">
      <alignment horizontal="center" vertical="center"/>
    </xf>
    <xf numFmtId="3" fontId="8" fillId="16" borderId="15" xfId="2" applyNumberFormat="1" applyFont="1" applyFill="1" applyBorder="1" applyAlignment="1">
      <alignment horizontal="center" vertical="center"/>
    </xf>
    <xf numFmtId="3" fontId="8" fillId="16" borderId="10" xfId="2" applyNumberFormat="1" applyFont="1" applyFill="1" applyBorder="1" applyAlignment="1">
      <alignment horizontal="center" vertical="center"/>
    </xf>
    <xf numFmtId="3" fontId="8" fillId="16" borderId="11" xfId="2" applyNumberFormat="1" applyFont="1" applyFill="1" applyBorder="1" applyAlignment="1">
      <alignment horizontal="center" vertical="center"/>
    </xf>
    <xf numFmtId="3" fontId="3" fillId="17" borderId="35" xfId="2" applyNumberFormat="1" applyFont="1" applyFill="1" applyBorder="1" applyAlignment="1">
      <alignment horizontal="center" vertical="center"/>
    </xf>
    <xf numFmtId="3" fontId="3" fillId="15" borderId="2" xfId="2" quotePrefix="1" applyNumberFormat="1" applyFont="1" applyFill="1" applyBorder="1" applyAlignment="1">
      <alignment horizontal="center" vertical="center"/>
    </xf>
    <xf numFmtId="3" fontId="3" fillId="15" borderId="2" xfId="2" applyNumberFormat="1" applyFont="1" applyFill="1" applyBorder="1" applyAlignment="1">
      <alignment horizontal="center" vertical="center"/>
    </xf>
    <xf numFmtId="3" fontId="3" fillId="15" borderId="16" xfId="2" quotePrefix="1" applyNumberFormat="1" applyFont="1" applyFill="1" applyBorder="1" applyAlignment="1">
      <alignment horizontal="center" vertical="center"/>
    </xf>
    <xf numFmtId="3" fontId="3" fillId="11" borderId="6" xfId="2" quotePrefix="1" applyNumberFormat="1" applyFont="1" applyFill="1" applyBorder="1" applyAlignment="1">
      <alignment horizontal="center" vertical="center"/>
    </xf>
    <xf numFmtId="3" fontId="3" fillId="11" borderId="6" xfId="2" applyNumberFormat="1" applyFont="1" applyFill="1" applyBorder="1" applyAlignment="1">
      <alignment horizontal="center" vertical="center"/>
    </xf>
    <xf numFmtId="3" fontId="3" fillId="11" borderId="8" xfId="2" quotePrefix="1" applyNumberFormat="1" applyFont="1" applyFill="1" applyBorder="1" applyAlignment="1">
      <alignment horizontal="center" vertical="center"/>
    </xf>
    <xf numFmtId="3" fontId="8" fillId="6" borderId="17" xfId="2" applyNumberFormat="1" applyFont="1" applyFill="1" applyBorder="1" applyAlignment="1">
      <alignment horizontal="center" vertical="center"/>
    </xf>
    <xf numFmtId="3" fontId="8" fillId="6" borderId="35" xfId="2" applyNumberFormat="1" applyFont="1" applyFill="1" applyBorder="1" applyAlignment="1">
      <alignment horizontal="center" vertical="center"/>
    </xf>
    <xf numFmtId="3" fontId="8" fillId="6" borderId="2" xfId="2" applyNumberFormat="1" applyFont="1" applyFill="1" applyBorder="1" applyAlignment="1">
      <alignment horizontal="center" vertical="center"/>
    </xf>
    <xf numFmtId="3" fontId="20" fillId="20" borderId="35" xfId="2" applyNumberFormat="1" applyFont="1" applyFill="1" applyBorder="1" applyAlignment="1">
      <alignment horizontal="center" vertical="center"/>
    </xf>
    <xf numFmtId="3" fontId="3" fillId="11" borderId="2" xfId="2" quotePrefix="1" applyNumberFormat="1" applyFont="1" applyFill="1" applyBorder="1" applyAlignment="1">
      <alignment horizontal="center" vertical="center"/>
    </xf>
    <xf numFmtId="3" fontId="3" fillId="11" borderId="2" xfId="2" applyNumberFormat="1" applyFont="1" applyFill="1" applyBorder="1" applyAlignment="1">
      <alignment horizontal="center" vertical="center"/>
    </xf>
    <xf numFmtId="3" fontId="3" fillId="11" borderId="16" xfId="2" quotePrefix="1" applyNumberFormat="1" applyFont="1" applyFill="1" applyBorder="1" applyAlignment="1">
      <alignment horizontal="center" vertical="center"/>
    </xf>
  </cellXfs>
  <cellStyles count="15">
    <cellStyle name="Comma 2" xfId="3" xr:uid="{00000000-0005-0000-0000-000000000000}"/>
    <cellStyle name="Comma 3" xfId="6" xr:uid="{00000000-0005-0000-0000-000001000000}"/>
    <cellStyle name="Currency" xfId="1" builtinId="4"/>
    <cellStyle name="Currency 2" xfId="5" xr:uid="{00000000-0005-0000-0000-000003000000}"/>
    <cellStyle name="Currency 5" xfId="7" xr:uid="{00000000-0005-0000-0000-000004000000}"/>
    <cellStyle name="Normal" xfId="0" builtinId="0"/>
    <cellStyle name="Normal 2" xfId="2" xr:uid="{00000000-0005-0000-0000-000006000000}"/>
    <cellStyle name="Normal 2 2" xfId="9" xr:uid="{00000000-0005-0000-0000-000007000000}"/>
    <cellStyle name="Normal 3" xfId="4" xr:uid="{00000000-0005-0000-0000-000008000000}"/>
    <cellStyle name="Normal 4" xfId="8" xr:uid="{00000000-0005-0000-0000-000009000000}"/>
    <cellStyle name="Normal 5" xfId="11" xr:uid="{00000000-0005-0000-0000-00000A000000}"/>
    <cellStyle name="Normal 6" xfId="12" xr:uid="{00000000-0005-0000-0000-00000B000000}"/>
    <cellStyle name="Normal 7" xfId="13" xr:uid="{00000000-0005-0000-0000-00000C000000}"/>
    <cellStyle name="Percent 2" xfId="10" xr:uid="{00000000-0005-0000-0000-00000D000000}"/>
    <cellStyle name="Percent 3" xfId="14" xr:uid="{00000000-0005-0000-0000-00000E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14;&#1513;&#1506;&#1494;\&#1502;&#1508;&#1506;&#1500;&#1497;&#1501;\&#1508;&#1505;&#1495;\&#1514;&#1511;&#1510;&#1497;&#1489;\&#1502;&#1505;&#1502;&#1498;%20&#1513;&#1500;&#1497;&#1496;&#1492;%20&#1496;&#1497;&#1493;&#1500;&#1497;%20&#1508;&#1505;&#1495;%202016%20&#1497;&#1504;&#1497;&#1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514;&#1513;&#1506;&#1494;\&#1502;&#1508;&#1506;&#1500;&#1497;&#1501;\&#1508;&#1505;&#1495;\&#1514;&#1511;&#1510;&#1497;&#1489;\&#1514;&#1511;&#1510;&#1497;&#1489;&#1497;%20&#1508;&#1505;&#1495;%202015%20&#1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ערים"/>
      <sheetName val="ביקורים בטיולים"/>
      <sheetName val="ריכוז מסלולים"/>
      <sheetName val="לו&quot;ז טיולים הנהגתיים"/>
      <sheetName val="מלווים בוגרים"/>
      <sheetName val="התנגשויות תנועתי"/>
      <sheetName val="ניהול סיכונים לטיולים"/>
      <sheetName val="לו''ז נהגים"/>
      <sheetName val="מיפוי צמיד"/>
      <sheetName val="כמויות חניכים בטיולים"/>
      <sheetName val="ריכוז עורף טיולים"/>
      <sheetName val="פינויים"/>
      <sheetName val="היסעים חזו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>
        <row r="4">
          <cell r="Y4" t="str">
            <v>רישום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יכום"/>
      <sheetName val="כוכב"/>
      <sheetName val="ים אל ים"/>
      <sheetName val="אתגר"/>
      <sheetName val="כללי"/>
    </sheetNames>
    <sheetDataSet>
      <sheetData sheetId="0" refreshError="1"/>
      <sheetData sheetId="1"/>
      <sheetData sheetId="2">
        <row r="10">
          <cell r="F10">
            <v>135400</v>
          </cell>
        </row>
        <row r="104">
          <cell r="F104">
            <v>136794.72399999999</v>
          </cell>
        </row>
      </sheetData>
      <sheetData sheetId="3">
        <row r="10">
          <cell r="F10">
            <v>152900</v>
          </cell>
        </row>
        <row r="106">
          <cell r="F106">
            <v>129856.42600000001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B2:J20"/>
  <sheetViews>
    <sheetView rightToLeft="1" zoomScale="145" zoomScaleNormal="145" workbookViewId="0">
      <selection activeCell="C11" sqref="C11"/>
    </sheetView>
  </sheetViews>
  <sheetFormatPr defaultRowHeight="14.25" x14ac:dyDescent="0.2"/>
  <cols>
    <col min="2" max="2" width="16.125" bestFit="1" customWidth="1"/>
    <col min="3" max="3" width="12.5" bestFit="1" customWidth="1"/>
    <col min="4" max="4" width="11.875" bestFit="1" customWidth="1"/>
    <col min="5" max="5" width="13.875" bestFit="1" customWidth="1"/>
    <col min="6" max="6" width="11.875" bestFit="1" customWidth="1"/>
    <col min="7" max="7" width="11.875" customWidth="1"/>
    <col min="8" max="8" width="12.5" bestFit="1" customWidth="1"/>
  </cols>
  <sheetData>
    <row r="2" spans="2:10" ht="15" thickBot="1" x14ac:dyDescent="0.25"/>
    <row r="3" spans="2:10" ht="15.75" x14ac:dyDescent="0.2">
      <c r="B3" s="132" t="s">
        <v>73</v>
      </c>
      <c r="C3" s="133" t="s">
        <v>114</v>
      </c>
      <c r="D3" s="134" t="s">
        <v>115</v>
      </c>
      <c r="E3" s="135" t="s">
        <v>116</v>
      </c>
      <c r="F3" s="136" t="s">
        <v>70</v>
      </c>
      <c r="G3" s="162" t="s">
        <v>79</v>
      </c>
      <c r="H3" s="137" t="s">
        <v>31</v>
      </c>
    </row>
    <row r="4" spans="2:10" ht="15.75" x14ac:dyDescent="0.2">
      <c r="B4" s="138" t="s">
        <v>57</v>
      </c>
      <c r="C4" s="70">
        <f>'3 טיול ד'!F10</f>
        <v>0</v>
      </c>
      <c r="D4" s="89">
        <f>'4 טיול ה'!F10</f>
        <v>0</v>
      </c>
      <c r="E4" s="108">
        <f>'5 טיול ו'!F10</f>
        <v>0</v>
      </c>
      <c r="F4" s="129">
        <f>'6 מפעל נוסף'!F10</f>
        <v>0</v>
      </c>
      <c r="G4" s="163">
        <f>'7 קייטנה'!F10</f>
        <v>0</v>
      </c>
      <c r="H4" s="139">
        <f>SUM(C4:G4)</f>
        <v>0</v>
      </c>
    </row>
    <row r="5" spans="2:10" ht="15.75" x14ac:dyDescent="0.2">
      <c r="B5" s="138" t="s">
        <v>58</v>
      </c>
      <c r="C5" s="70">
        <f>'3 טיול ד'!F47</f>
        <v>0</v>
      </c>
      <c r="D5" s="89">
        <f>'4 טיול ה'!F47</f>
        <v>0</v>
      </c>
      <c r="E5" s="108">
        <f>'5 טיול ו'!F47</f>
        <v>0</v>
      </c>
      <c r="F5" s="129">
        <f>'6 מפעל נוסף'!F47</f>
        <v>0</v>
      </c>
      <c r="G5" s="163">
        <v>0</v>
      </c>
      <c r="H5" s="139">
        <f>SUM(C5:G5)</f>
        <v>0</v>
      </c>
    </row>
    <row r="6" spans="2:10" ht="15.75" x14ac:dyDescent="0.2">
      <c r="B6" s="138" t="s">
        <v>59</v>
      </c>
      <c r="C6" s="70">
        <f>'3 טיול ד'!F108</f>
        <v>0</v>
      </c>
      <c r="D6" s="89">
        <f>'4 טיול ה'!F108</f>
        <v>0</v>
      </c>
      <c r="E6" s="108">
        <f>'5 טיול ו'!F114</f>
        <v>0</v>
      </c>
      <c r="F6" s="129">
        <f>'6 מפעל נוסף'!F108</f>
        <v>0</v>
      </c>
      <c r="G6" s="163">
        <f>'7 קייטנה'!F48</f>
        <v>0</v>
      </c>
      <c r="H6" s="139">
        <f>SUM(C6:G6)</f>
        <v>0</v>
      </c>
    </row>
    <row r="7" spans="2:10" ht="15.75" x14ac:dyDescent="0.2">
      <c r="B7" s="138" t="s">
        <v>60</v>
      </c>
      <c r="C7" s="70">
        <f t="shared" ref="C7:H7" si="0">C4-C5-C6</f>
        <v>0</v>
      </c>
      <c r="D7" s="89">
        <f t="shared" si="0"/>
        <v>0</v>
      </c>
      <c r="E7" s="108">
        <f t="shared" si="0"/>
        <v>0</v>
      </c>
      <c r="F7" s="129">
        <f t="shared" si="0"/>
        <v>0</v>
      </c>
      <c r="G7" s="163">
        <f t="shared" si="0"/>
        <v>0</v>
      </c>
      <c r="H7" s="139">
        <f t="shared" si="0"/>
        <v>0</v>
      </c>
      <c r="I7" s="237" t="s">
        <v>97</v>
      </c>
      <c r="J7" s="238"/>
    </row>
    <row r="8" spans="2:10" ht="15.75" x14ac:dyDescent="0.2">
      <c r="B8" s="138" t="s">
        <v>71</v>
      </c>
      <c r="C8" s="239" t="s">
        <v>39</v>
      </c>
      <c r="D8" s="240"/>
      <c r="E8" s="240"/>
      <c r="F8" s="240"/>
      <c r="G8" s="241"/>
      <c r="H8" s="144">
        <v>0</v>
      </c>
      <c r="I8" s="237"/>
      <c r="J8" s="238"/>
    </row>
    <row r="9" spans="2:10" ht="16.5" thickBot="1" x14ac:dyDescent="0.25">
      <c r="B9" s="140" t="s">
        <v>72</v>
      </c>
      <c r="C9" s="234" t="s">
        <v>39</v>
      </c>
      <c r="D9" s="235"/>
      <c r="E9" s="235"/>
      <c r="F9" s="236"/>
      <c r="G9" s="145"/>
      <c r="H9" s="141">
        <f>H7+H8</f>
        <v>0</v>
      </c>
      <c r="I9" s="237"/>
      <c r="J9" s="238"/>
    </row>
    <row r="10" spans="2:10" ht="15" thickBot="1" x14ac:dyDescent="0.25"/>
    <row r="11" spans="2:10" ht="16.5" thickBot="1" x14ac:dyDescent="0.3">
      <c r="B11" s="164" t="s">
        <v>111</v>
      </c>
      <c r="C11" s="143">
        <f>'3 טיול ד'!F107+'4 טיול ה'!F107+'5 טיול ו'!F113+'6 מפעל נוסף'!F107+'7 קייטנה'!F47</f>
        <v>0</v>
      </c>
      <c r="D11" s="142"/>
      <c r="G11" s="142"/>
      <c r="H11" s="142"/>
    </row>
    <row r="13" spans="2:10" ht="15" thickBot="1" x14ac:dyDescent="0.25"/>
    <row r="14" spans="2:10" ht="15.75" x14ac:dyDescent="0.2">
      <c r="B14" s="132" t="s">
        <v>74</v>
      </c>
      <c r="C14" s="133" t="s">
        <v>114</v>
      </c>
      <c r="D14" s="134" t="s">
        <v>115</v>
      </c>
      <c r="E14" s="135" t="s">
        <v>116</v>
      </c>
      <c r="F14" s="136" t="s">
        <v>70</v>
      </c>
      <c r="G14" s="162" t="s">
        <v>79</v>
      </c>
      <c r="H14" s="137" t="s">
        <v>31</v>
      </c>
    </row>
    <row r="15" spans="2:10" ht="15.75" x14ac:dyDescent="0.2">
      <c r="B15" s="138" t="s">
        <v>57</v>
      </c>
      <c r="C15" s="70">
        <f>'3 טיול ד'!K10</f>
        <v>0</v>
      </c>
      <c r="D15" s="89">
        <f>'4 טיול ה'!K10</f>
        <v>0</v>
      </c>
      <c r="E15" s="108">
        <f>'5 טיול ו'!K10</f>
        <v>0</v>
      </c>
      <c r="F15" s="129">
        <f>'6 מפעל נוסף'!K10</f>
        <v>0</v>
      </c>
      <c r="G15" s="163">
        <f>'7 קייטנה'!K10</f>
        <v>0</v>
      </c>
      <c r="H15" s="139">
        <f>SUM(C15:F15)</f>
        <v>0</v>
      </c>
    </row>
    <row r="16" spans="2:10" ht="15.75" x14ac:dyDescent="0.2">
      <c r="B16" s="138" t="s">
        <v>58</v>
      </c>
      <c r="C16" s="70">
        <f>'3 טיול ד'!K47</f>
        <v>0</v>
      </c>
      <c r="D16" s="89">
        <f>'4 טיול ה'!K47</f>
        <v>0</v>
      </c>
      <c r="E16" s="108">
        <f>'5 טיול ו'!K47</f>
        <v>0</v>
      </c>
      <c r="F16" s="129">
        <f>'6 מפעל נוסף'!K47</f>
        <v>0</v>
      </c>
      <c r="G16" s="163">
        <v>0</v>
      </c>
      <c r="H16" s="139">
        <f t="shared" ref="H16:H17" si="1">SUM(C16:F16)</f>
        <v>0</v>
      </c>
    </row>
    <row r="17" spans="2:10" ht="15.75" x14ac:dyDescent="0.2">
      <c r="B17" s="138" t="s">
        <v>59</v>
      </c>
      <c r="C17" s="70">
        <f>'3 טיול ד'!K108</f>
        <v>0</v>
      </c>
      <c r="D17" s="89">
        <f>'4 טיול ה'!K108</f>
        <v>0</v>
      </c>
      <c r="E17" s="108">
        <f>'5 טיול ו'!K114</f>
        <v>0</v>
      </c>
      <c r="F17" s="129">
        <f>'6 מפעל נוסף'!K108</f>
        <v>0</v>
      </c>
      <c r="G17" s="163">
        <f>'7 קייטנה'!K48</f>
        <v>0</v>
      </c>
      <c r="H17" s="139">
        <f t="shared" si="1"/>
        <v>0</v>
      </c>
    </row>
    <row r="18" spans="2:10" ht="15.75" customHeight="1" x14ac:dyDescent="0.2">
      <c r="B18" s="138" t="s">
        <v>60</v>
      </c>
      <c r="C18" s="70">
        <f t="shared" ref="C18:H18" si="2">C15-C16-C17</f>
        <v>0</v>
      </c>
      <c r="D18" s="89">
        <f t="shared" si="2"/>
        <v>0</v>
      </c>
      <c r="E18" s="108">
        <f t="shared" si="2"/>
        <v>0</v>
      </c>
      <c r="F18" s="129">
        <f t="shared" si="2"/>
        <v>0</v>
      </c>
      <c r="G18" s="163">
        <f t="shared" si="2"/>
        <v>0</v>
      </c>
      <c r="H18" s="139">
        <f t="shared" si="2"/>
        <v>0</v>
      </c>
      <c r="I18" s="237" t="s">
        <v>97</v>
      </c>
      <c r="J18" s="238"/>
    </row>
    <row r="19" spans="2:10" ht="15.75" x14ac:dyDescent="0.2">
      <c r="B19" s="138" t="s">
        <v>71</v>
      </c>
      <c r="C19" s="239" t="s">
        <v>39</v>
      </c>
      <c r="D19" s="240"/>
      <c r="E19" s="240"/>
      <c r="F19" s="240"/>
      <c r="G19" s="241"/>
      <c r="H19" s="144">
        <v>0</v>
      </c>
      <c r="I19" s="237"/>
      <c r="J19" s="238"/>
    </row>
    <row r="20" spans="2:10" ht="16.5" thickBot="1" x14ac:dyDescent="0.25">
      <c r="B20" s="140" t="s">
        <v>72</v>
      </c>
      <c r="C20" s="234" t="s">
        <v>39</v>
      </c>
      <c r="D20" s="235"/>
      <c r="E20" s="235"/>
      <c r="F20" s="236"/>
      <c r="G20" s="145"/>
      <c r="H20" s="141">
        <f>H18+H19</f>
        <v>0</v>
      </c>
      <c r="I20" s="237"/>
      <c r="J20" s="238"/>
    </row>
  </sheetData>
  <mergeCells count="6">
    <mergeCell ref="C20:F20"/>
    <mergeCell ref="I7:J9"/>
    <mergeCell ref="I18:J20"/>
    <mergeCell ref="C9:F9"/>
    <mergeCell ref="C19:G19"/>
    <mergeCell ref="C8:G8"/>
  </mergeCells>
  <conditionalFormatting sqref="H9">
    <cfRule type="cellIs" dxfId="13" priority="3" operator="lessThan">
      <formula>0</formula>
    </cfRule>
    <cfRule type="cellIs" dxfId="12" priority="4" operator="greaterThan">
      <formula>0</formula>
    </cfRule>
  </conditionalFormatting>
  <conditionalFormatting sqref="H20">
    <cfRule type="cellIs" dxfId="11" priority="1" operator="lessThan">
      <formula>0</formula>
    </cfRule>
    <cfRule type="cellIs" dxfId="1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&amp;L&amp;D&amp;Cדף סיכום תקציב טיול&amp;Rתנועת הצופים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B1:V61"/>
  <sheetViews>
    <sheetView rightToLeft="1" zoomScale="70" zoomScaleNormal="70" workbookViewId="0">
      <selection activeCell="T16" sqref="T16"/>
    </sheetView>
  </sheetViews>
  <sheetFormatPr defaultColWidth="9" defaultRowHeight="14.25" x14ac:dyDescent="0.2"/>
  <cols>
    <col min="1" max="1" width="4.25" style="1" customWidth="1"/>
    <col min="2" max="7" width="9" style="1"/>
    <col min="8" max="8" width="4.625" style="1" customWidth="1"/>
    <col min="9" max="14" width="9" style="1"/>
    <col min="15" max="15" width="4.625" style="1" customWidth="1"/>
    <col min="16" max="16384" width="9" style="1"/>
  </cols>
  <sheetData>
    <row r="1" spans="2:22" ht="21" customHeight="1" x14ac:dyDescent="0.2"/>
    <row r="2" spans="2:22" ht="23.25" customHeight="1" thickBot="1" x14ac:dyDescent="0.25"/>
    <row r="3" spans="2:22" ht="16.5" thickBot="1" x14ac:dyDescent="0.25">
      <c r="B3" s="251" t="s">
        <v>33</v>
      </c>
      <c r="C3" s="11"/>
      <c r="D3" s="257" t="s">
        <v>34</v>
      </c>
      <c r="E3" s="258"/>
      <c r="F3" s="258"/>
      <c r="G3" s="259"/>
      <c r="J3" s="251" t="s">
        <v>33</v>
      </c>
      <c r="K3" s="11"/>
      <c r="L3" s="254" t="s">
        <v>131</v>
      </c>
      <c r="M3" s="255"/>
      <c r="N3" s="255"/>
      <c r="O3" s="256"/>
      <c r="Q3" s="251" t="s">
        <v>33</v>
      </c>
      <c r="R3" s="11"/>
      <c r="S3" s="254" t="s">
        <v>79</v>
      </c>
      <c r="T3" s="255"/>
      <c r="U3" s="255"/>
      <c r="V3" s="256"/>
    </row>
    <row r="4" spans="2:22" ht="16.5" thickBot="1" x14ac:dyDescent="0.25">
      <c r="B4" s="252"/>
      <c r="C4" s="212" t="s">
        <v>125</v>
      </c>
      <c r="D4" s="5" t="s">
        <v>0</v>
      </c>
      <c r="E4" s="6" t="s">
        <v>32</v>
      </c>
      <c r="F4" s="6" t="s">
        <v>113</v>
      </c>
      <c r="G4" s="7" t="s">
        <v>33</v>
      </c>
      <c r="J4" s="252"/>
      <c r="K4" s="212" t="s">
        <v>125</v>
      </c>
      <c r="L4" s="5" t="s">
        <v>0</v>
      </c>
      <c r="M4" s="6" t="s">
        <v>32</v>
      </c>
      <c r="N4" s="6" t="s">
        <v>113</v>
      </c>
      <c r="O4" s="7" t="s">
        <v>33</v>
      </c>
      <c r="Q4" s="252"/>
      <c r="R4" s="212" t="s">
        <v>125</v>
      </c>
      <c r="S4" s="5" t="s">
        <v>0</v>
      </c>
      <c r="T4" s="6" t="s">
        <v>32</v>
      </c>
      <c r="U4" s="6" t="s">
        <v>113</v>
      </c>
      <c r="V4" s="7" t="s">
        <v>33</v>
      </c>
    </row>
    <row r="5" spans="2:22" ht="15.75" x14ac:dyDescent="0.2">
      <c r="B5" s="252"/>
      <c r="C5" s="216" t="s">
        <v>123</v>
      </c>
      <c r="D5" s="215"/>
      <c r="E5" s="215"/>
      <c r="F5" s="215"/>
      <c r="G5" s="8">
        <f>F5+E5+D5</f>
        <v>0</v>
      </c>
      <c r="J5" s="252"/>
      <c r="K5" s="222" t="s">
        <v>125</v>
      </c>
      <c r="L5" s="215"/>
      <c r="M5" s="215"/>
      <c r="N5" s="215"/>
      <c r="O5" s="8">
        <f>N5+M5+L5</f>
        <v>0</v>
      </c>
      <c r="Q5" s="252"/>
      <c r="R5" s="213" t="s">
        <v>125</v>
      </c>
      <c r="S5" s="215"/>
      <c r="T5" s="215"/>
      <c r="U5" s="215"/>
      <c r="V5" s="8">
        <f>U5+T5+S5</f>
        <v>0</v>
      </c>
    </row>
    <row r="6" spans="2:22" ht="15.75" x14ac:dyDescent="0.2">
      <c r="B6" s="252"/>
      <c r="C6" s="2" t="s">
        <v>123</v>
      </c>
      <c r="D6" s="215"/>
      <c r="E6" s="215"/>
      <c r="F6" s="215"/>
      <c r="G6" s="9">
        <f>F6+E6+D6</f>
        <v>0</v>
      </c>
      <c r="J6" s="252"/>
      <c r="K6" s="69" t="s">
        <v>125</v>
      </c>
      <c r="L6" s="215"/>
      <c r="M6" s="215"/>
      <c r="N6" s="215"/>
      <c r="O6" s="9">
        <f>N6+M6+L6</f>
        <v>0</v>
      </c>
      <c r="Q6" s="252"/>
      <c r="R6" s="211" t="s">
        <v>125</v>
      </c>
      <c r="S6" s="215"/>
      <c r="T6" s="215"/>
      <c r="U6" s="215"/>
      <c r="V6" s="9">
        <f>U6+T6+S6</f>
        <v>0</v>
      </c>
    </row>
    <row r="7" spans="2:22" ht="15.75" x14ac:dyDescent="0.2">
      <c r="B7" s="252"/>
      <c r="C7" s="2" t="s">
        <v>123</v>
      </c>
      <c r="D7" s="215"/>
      <c r="E7" s="215"/>
      <c r="F7" s="215"/>
      <c r="G7" s="9">
        <f>F7+E7+D7</f>
        <v>0</v>
      </c>
      <c r="J7" s="252"/>
      <c r="K7" s="69" t="s">
        <v>125</v>
      </c>
      <c r="L7" s="215"/>
      <c r="M7" s="215"/>
      <c r="N7" s="215"/>
      <c r="O7" s="9">
        <f>N7+M7+L7</f>
        <v>0</v>
      </c>
      <c r="Q7" s="252"/>
      <c r="R7" s="211" t="s">
        <v>125</v>
      </c>
      <c r="S7" s="215"/>
      <c r="T7" s="215"/>
      <c r="U7" s="215"/>
      <c r="V7" s="9">
        <f>U7+T7+S7</f>
        <v>0</v>
      </c>
    </row>
    <row r="8" spans="2:22" ht="15.75" x14ac:dyDescent="0.2">
      <c r="B8" s="252"/>
      <c r="C8" s="2" t="s">
        <v>123</v>
      </c>
      <c r="D8" s="215"/>
      <c r="E8" s="215"/>
      <c r="F8" s="215"/>
      <c r="G8" s="9">
        <f>F8+E8+D8</f>
        <v>0</v>
      </c>
      <c r="J8" s="252"/>
      <c r="K8" s="69" t="s">
        <v>125</v>
      </c>
      <c r="L8" s="215"/>
      <c r="M8" s="215"/>
      <c r="N8" s="215"/>
      <c r="O8" s="9">
        <f>N8+M8+L8</f>
        <v>0</v>
      </c>
      <c r="Q8" s="252"/>
      <c r="R8" s="211" t="s">
        <v>125</v>
      </c>
      <c r="S8" s="215"/>
      <c r="T8" s="215"/>
      <c r="U8" s="215"/>
      <c r="V8" s="9">
        <f>U8+T8+S8</f>
        <v>0</v>
      </c>
    </row>
    <row r="9" spans="2:22" ht="15.75" x14ac:dyDescent="0.2">
      <c r="B9" s="252"/>
      <c r="C9" s="2" t="s">
        <v>123</v>
      </c>
      <c r="D9" s="215"/>
      <c r="E9" s="215"/>
      <c r="F9" s="215"/>
      <c r="G9" s="9">
        <f t="shared" ref="G9" si="0">F9+E9+D9</f>
        <v>0</v>
      </c>
      <c r="J9" s="252"/>
      <c r="K9" s="69" t="s">
        <v>125</v>
      </c>
      <c r="L9" s="215"/>
      <c r="M9" s="215"/>
      <c r="N9" s="215"/>
      <c r="O9" s="9">
        <f t="shared" ref="O9:O27" si="1">N9+M9+L9</f>
        <v>0</v>
      </c>
      <c r="Q9" s="252"/>
      <c r="R9" s="211" t="s">
        <v>125</v>
      </c>
      <c r="S9" s="215"/>
      <c r="T9" s="215"/>
      <c r="U9" s="215"/>
      <c r="V9" s="9">
        <f t="shared" ref="V9:V27" si="2">U9+T9+S9</f>
        <v>0</v>
      </c>
    </row>
    <row r="10" spans="2:22" ht="15.75" x14ac:dyDescent="0.2">
      <c r="B10" s="252"/>
      <c r="C10" s="2" t="s">
        <v>123</v>
      </c>
      <c r="D10" s="215"/>
      <c r="E10" s="215"/>
      <c r="F10" s="215"/>
      <c r="G10" s="9">
        <f t="shared" ref="G10:G27" si="3">F10+E10+D10</f>
        <v>0</v>
      </c>
      <c r="J10" s="252"/>
      <c r="K10" s="69" t="s">
        <v>125</v>
      </c>
      <c r="L10" s="215"/>
      <c r="M10" s="215"/>
      <c r="N10" s="215"/>
      <c r="O10" s="9">
        <f t="shared" si="1"/>
        <v>0</v>
      </c>
      <c r="Q10" s="252"/>
      <c r="R10" s="211" t="s">
        <v>125</v>
      </c>
      <c r="S10" s="215"/>
      <c r="T10" s="215"/>
      <c r="U10" s="215"/>
      <c r="V10" s="9">
        <f t="shared" si="2"/>
        <v>0</v>
      </c>
    </row>
    <row r="11" spans="2:22" ht="16.5" thickBot="1" x14ac:dyDescent="0.25">
      <c r="B11" s="252"/>
      <c r="C11" s="217" t="s">
        <v>123</v>
      </c>
      <c r="D11" s="215"/>
      <c r="E11" s="215"/>
      <c r="F11" s="215"/>
      <c r="G11" s="9">
        <f t="shared" si="3"/>
        <v>0</v>
      </c>
      <c r="J11" s="252"/>
      <c r="K11" s="223" t="s">
        <v>125</v>
      </c>
      <c r="L11" s="215"/>
      <c r="M11" s="215"/>
      <c r="N11" s="215"/>
      <c r="O11" s="9">
        <f t="shared" si="1"/>
        <v>0</v>
      </c>
      <c r="Q11" s="252"/>
      <c r="R11" s="214" t="s">
        <v>125</v>
      </c>
      <c r="S11" s="215"/>
      <c r="T11" s="215"/>
      <c r="U11" s="215"/>
      <c r="V11" s="9">
        <f t="shared" si="2"/>
        <v>0</v>
      </c>
    </row>
    <row r="12" spans="2:22" ht="15.75" x14ac:dyDescent="0.2">
      <c r="B12" s="252"/>
      <c r="C12" s="218" t="s">
        <v>124</v>
      </c>
      <c r="D12" s="215"/>
      <c r="E12" s="215"/>
      <c r="F12" s="215"/>
      <c r="G12" s="9">
        <f t="shared" si="3"/>
        <v>0</v>
      </c>
      <c r="J12" s="252"/>
      <c r="K12" s="222" t="s">
        <v>125</v>
      </c>
      <c r="L12" s="215"/>
      <c r="M12" s="215"/>
      <c r="N12" s="215"/>
      <c r="O12" s="9">
        <f t="shared" si="1"/>
        <v>0</v>
      </c>
      <c r="Q12" s="252"/>
      <c r="R12" s="213" t="s">
        <v>125</v>
      </c>
      <c r="S12" s="215"/>
      <c r="T12" s="215"/>
      <c r="U12" s="215"/>
      <c r="V12" s="9">
        <f t="shared" si="2"/>
        <v>0</v>
      </c>
    </row>
    <row r="13" spans="2:22" ht="15.75" x14ac:dyDescent="0.2">
      <c r="B13" s="252"/>
      <c r="C13" s="3" t="s">
        <v>124</v>
      </c>
      <c r="D13" s="215"/>
      <c r="E13" s="215"/>
      <c r="F13" s="215"/>
      <c r="G13" s="9">
        <f t="shared" si="3"/>
        <v>0</v>
      </c>
      <c r="J13" s="252"/>
      <c r="K13" s="69" t="s">
        <v>125</v>
      </c>
      <c r="L13" s="215"/>
      <c r="M13" s="215"/>
      <c r="N13" s="215"/>
      <c r="O13" s="9">
        <f t="shared" si="1"/>
        <v>0</v>
      </c>
      <c r="Q13" s="252"/>
      <c r="R13" s="211" t="s">
        <v>125</v>
      </c>
      <c r="S13" s="215"/>
      <c r="T13" s="215"/>
      <c r="U13" s="215"/>
      <c r="V13" s="9">
        <f t="shared" si="2"/>
        <v>0</v>
      </c>
    </row>
    <row r="14" spans="2:22" ht="15.75" x14ac:dyDescent="0.2">
      <c r="B14" s="252"/>
      <c r="C14" s="3" t="s">
        <v>124</v>
      </c>
      <c r="D14" s="215"/>
      <c r="E14" s="215"/>
      <c r="F14" s="215"/>
      <c r="G14" s="9">
        <f t="shared" si="3"/>
        <v>0</v>
      </c>
      <c r="J14" s="252"/>
      <c r="K14" s="69" t="s">
        <v>125</v>
      </c>
      <c r="L14" s="215"/>
      <c r="M14" s="215"/>
      <c r="N14" s="215"/>
      <c r="O14" s="9">
        <f t="shared" si="1"/>
        <v>0</v>
      </c>
      <c r="Q14" s="252"/>
      <c r="R14" s="211" t="s">
        <v>125</v>
      </c>
      <c r="S14" s="215"/>
      <c r="T14" s="215"/>
      <c r="U14" s="215"/>
      <c r="V14" s="9">
        <f t="shared" si="2"/>
        <v>0</v>
      </c>
    </row>
    <row r="15" spans="2:22" ht="15.75" x14ac:dyDescent="0.2">
      <c r="B15" s="252"/>
      <c r="C15" s="3" t="s">
        <v>124</v>
      </c>
      <c r="D15" s="215"/>
      <c r="E15" s="215"/>
      <c r="F15" s="215"/>
      <c r="G15" s="9">
        <f t="shared" si="3"/>
        <v>0</v>
      </c>
      <c r="J15" s="252"/>
      <c r="K15" s="69" t="s">
        <v>125</v>
      </c>
      <c r="L15" s="215"/>
      <c r="M15" s="215"/>
      <c r="N15" s="215"/>
      <c r="O15" s="9">
        <f t="shared" si="1"/>
        <v>0</v>
      </c>
      <c r="Q15" s="252"/>
      <c r="R15" s="211" t="s">
        <v>125</v>
      </c>
      <c r="S15" s="215"/>
      <c r="T15" s="215"/>
      <c r="U15" s="215"/>
      <c r="V15" s="9">
        <f t="shared" si="2"/>
        <v>0</v>
      </c>
    </row>
    <row r="16" spans="2:22" ht="15.75" x14ac:dyDescent="0.2">
      <c r="B16" s="252"/>
      <c r="C16" s="3" t="s">
        <v>124</v>
      </c>
      <c r="D16" s="215"/>
      <c r="E16" s="215"/>
      <c r="F16" s="215"/>
      <c r="G16" s="9">
        <f t="shared" si="3"/>
        <v>0</v>
      </c>
      <c r="J16" s="252"/>
      <c r="K16" s="69" t="s">
        <v>125</v>
      </c>
      <c r="L16" s="215"/>
      <c r="M16" s="215"/>
      <c r="N16" s="215"/>
      <c r="O16" s="9">
        <f t="shared" si="1"/>
        <v>0</v>
      </c>
      <c r="Q16" s="252"/>
      <c r="R16" s="211" t="s">
        <v>125</v>
      </c>
      <c r="S16" s="215"/>
      <c r="T16" s="215"/>
      <c r="U16" s="215"/>
      <c r="V16" s="9">
        <f t="shared" si="2"/>
        <v>0</v>
      </c>
    </row>
    <row r="17" spans="2:22" ht="15.75" x14ac:dyDescent="0.2">
      <c r="B17" s="252"/>
      <c r="C17" s="3" t="s">
        <v>124</v>
      </c>
      <c r="D17" s="215"/>
      <c r="E17" s="215"/>
      <c r="F17" s="215"/>
      <c r="G17" s="9">
        <f t="shared" si="3"/>
        <v>0</v>
      </c>
      <c r="J17" s="252"/>
      <c r="K17" s="69" t="s">
        <v>125</v>
      </c>
      <c r="L17" s="215"/>
      <c r="M17" s="215"/>
      <c r="N17" s="215"/>
      <c r="O17" s="9">
        <f t="shared" si="1"/>
        <v>0</v>
      </c>
      <c r="Q17" s="252"/>
      <c r="R17" s="211" t="s">
        <v>125</v>
      </c>
      <c r="S17" s="215"/>
      <c r="T17" s="215"/>
      <c r="U17" s="215"/>
      <c r="V17" s="9">
        <f t="shared" si="2"/>
        <v>0</v>
      </c>
    </row>
    <row r="18" spans="2:22" ht="16.5" thickBot="1" x14ac:dyDescent="0.25">
      <c r="B18" s="252"/>
      <c r="C18" s="219" t="s">
        <v>124</v>
      </c>
      <c r="D18" s="215"/>
      <c r="E18" s="215"/>
      <c r="F18" s="215"/>
      <c r="G18" s="9">
        <f t="shared" si="3"/>
        <v>0</v>
      </c>
      <c r="J18" s="252"/>
      <c r="K18" s="223" t="s">
        <v>125</v>
      </c>
      <c r="L18" s="215"/>
      <c r="M18" s="215"/>
      <c r="N18" s="215"/>
      <c r="O18" s="9">
        <f t="shared" si="1"/>
        <v>0</v>
      </c>
      <c r="Q18" s="252"/>
      <c r="R18" s="214" t="s">
        <v>125</v>
      </c>
      <c r="S18" s="215"/>
      <c r="T18" s="215"/>
      <c r="U18" s="215"/>
      <c r="V18" s="9">
        <f t="shared" si="2"/>
        <v>0</v>
      </c>
    </row>
    <row r="19" spans="2:22" ht="15.75" x14ac:dyDescent="0.2">
      <c r="B19" s="252"/>
      <c r="C19" s="220" t="s">
        <v>126</v>
      </c>
      <c r="D19" s="215"/>
      <c r="E19" s="215"/>
      <c r="F19" s="215"/>
      <c r="G19" s="9">
        <f t="shared" si="3"/>
        <v>0</v>
      </c>
      <c r="J19" s="252"/>
      <c r="K19" s="222" t="s">
        <v>125</v>
      </c>
      <c r="L19" s="215"/>
      <c r="M19" s="215"/>
      <c r="N19" s="215"/>
      <c r="O19" s="9">
        <f t="shared" si="1"/>
        <v>0</v>
      </c>
      <c r="Q19" s="252"/>
      <c r="R19" s="213" t="s">
        <v>125</v>
      </c>
      <c r="S19" s="215"/>
      <c r="T19" s="215"/>
      <c r="U19" s="215"/>
      <c r="V19" s="9">
        <f t="shared" si="2"/>
        <v>0</v>
      </c>
    </row>
    <row r="20" spans="2:22" ht="15.75" x14ac:dyDescent="0.2">
      <c r="B20" s="252"/>
      <c r="C20" s="4" t="s">
        <v>126</v>
      </c>
      <c r="D20" s="215"/>
      <c r="E20" s="215"/>
      <c r="F20" s="215"/>
      <c r="G20" s="9">
        <f t="shared" si="3"/>
        <v>0</v>
      </c>
      <c r="J20" s="252"/>
      <c r="K20" s="69" t="s">
        <v>125</v>
      </c>
      <c r="L20" s="215"/>
      <c r="M20" s="215"/>
      <c r="N20" s="215"/>
      <c r="O20" s="9">
        <f t="shared" si="1"/>
        <v>0</v>
      </c>
      <c r="Q20" s="252"/>
      <c r="R20" s="211" t="s">
        <v>125</v>
      </c>
      <c r="S20" s="215"/>
      <c r="T20" s="215"/>
      <c r="U20" s="215"/>
      <c r="V20" s="9">
        <f t="shared" si="2"/>
        <v>0</v>
      </c>
    </row>
    <row r="21" spans="2:22" ht="15.75" x14ac:dyDescent="0.2">
      <c r="B21" s="252"/>
      <c r="C21" s="4" t="s">
        <v>126</v>
      </c>
      <c r="D21" s="215"/>
      <c r="E21" s="215"/>
      <c r="F21" s="215"/>
      <c r="G21" s="9">
        <f t="shared" ref="G21:G24" si="4">F21+E21+D21</f>
        <v>0</v>
      </c>
      <c r="J21" s="252"/>
      <c r="K21" s="69" t="s">
        <v>125</v>
      </c>
      <c r="L21" s="215"/>
      <c r="M21" s="215"/>
      <c r="N21" s="215"/>
      <c r="O21" s="9">
        <f t="shared" si="1"/>
        <v>0</v>
      </c>
      <c r="Q21" s="252"/>
      <c r="R21" s="211" t="s">
        <v>125</v>
      </c>
      <c r="S21" s="215"/>
      <c r="T21" s="215"/>
      <c r="U21" s="215"/>
      <c r="V21" s="9">
        <f t="shared" si="2"/>
        <v>0</v>
      </c>
    </row>
    <row r="22" spans="2:22" ht="15.75" x14ac:dyDescent="0.2">
      <c r="B22" s="252"/>
      <c r="C22" s="4" t="s">
        <v>126</v>
      </c>
      <c r="D22" s="215"/>
      <c r="E22" s="215"/>
      <c r="F22" s="215"/>
      <c r="G22" s="9">
        <f t="shared" si="4"/>
        <v>0</v>
      </c>
      <c r="J22" s="252"/>
      <c r="K22" s="69" t="s">
        <v>125</v>
      </c>
      <c r="L22" s="215"/>
      <c r="M22" s="215"/>
      <c r="N22" s="215"/>
      <c r="O22" s="9">
        <f t="shared" si="1"/>
        <v>0</v>
      </c>
      <c r="Q22" s="252"/>
      <c r="R22" s="211" t="s">
        <v>125</v>
      </c>
      <c r="S22" s="215"/>
      <c r="T22" s="215"/>
      <c r="U22" s="215"/>
      <c r="V22" s="9">
        <f t="shared" si="2"/>
        <v>0</v>
      </c>
    </row>
    <row r="23" spans="2:22" ht="15.75" x14ac:dyDescent="0.2">
      <c r="B23" s="252"/>
      <c r="C23" s="4" t="s">
        <v>126</v>
      </c>
      <c r="D23" s="215"/>
      <c r="E23" s="215"/>
      <c r="F23" s="215"/>
      <c r="G23" s="9">
        <f t="shared" si="4"/>
        <v>0</v>
      </c>
      <c r="J23" s="252"/>
      <c r="K23" s="69" t="s">
        <v>125</v>
      </c>
      <c r="L23" s="215"/>
      <c r="M23" s="215"/>
      <c r="N23" s="215"/>
      <c r="O23" s="9">
        <f t="shared" si="1"/>
        <v>0</v>
      </c>
      <c r="Q23" s="252"/>
      <c r="R23" s="211" t="s">
        <v>125</v>
      </c>
      <c r="S23" s="215"/>
      <c r="T23" s="215"/>
      <c r="U23" s="215"/>
      <c r="V23" s="9">
        <f t="shared" si="2"/>
        <v>0</v>
      </c>
    </row>
    <row r="24" spans="2:22" ht="15.75" x14ac:dyDescent="0.2">
      <c r="B24" s="252"/>
      <c r="C24" s="4" t="s">
        <v>126</v>
      </c>
      <c r="D24" s="215"/>
      <c r="E24" s="215"/>
      <c r="F24" s="215"/>
      <c r="G24" s="9">
        <f t="shared" si="4"/>
        <v>0</v>
      </c>
      <c r="J24" s="252"/>
      <c r="K24" s="69" t="s">
        <v>125</v>
      </c>
      <c r="L24" s="215"/>
      <c r="M24" s="215"/>
      <c r="N24" s="215"/>
      <c r="O24" s="9">
        <f t="shared" si="1"/>
        <v>0</v>
      </c>
      <c r="Q24" s="252"/>
      <c r="R24" s="211" t="s">
        <v>125</v>
      </c>
      <c r="S24" s="215"/>
      <c r="T24" s="215"/>
      <c r="U24" s="215"/>
      <c r="V24" s="9">
        <f t="shared" si="2"/>
        <v>0</v>
      </c>
    </row>
    <row r="25" spans="2:22" ht="16.5" thickBot="1" x14ac:dyDescent="0.25">
      <c r="B25" s="252"/>
      <c r="C25" s="221" t="s">
        <v>126</v>
      </c>
      <c r="D25" s="215"/>
      <c r="E25" s="215"/>
      <c r="F25" s="215"/>
      <c r="G25" s="9">
        <f t="shared" si="3"/>
        <v>0</v>
      </c>
      <c r="J25" s="252"/>
      <c r="K25" s="223" t="s">
        <v>125</v>
      </c>
      <c r="L25" s="215"/>
      <c r="M25" s="215"/>
      <c r="N25" s="215"/>
      <c r="O25" s="9">
        <f t="shared" si="1"/>
        <v>0</v>
      </c>
      <c r="Q25" s="252"/>
      <c r="R25" s="214" t="s">
        <v>125</v>
      </c>
      <c r="S25" s="215"/>
      <c r="T25" s="215"/>
      <c r="U25" s="215"/>
      <c r="V25" s="9">
        <f t="shared" si="2"/>
        <v>0</v>
      </c>
    </row>
    <row r="26" spans="2:22" ht="15.75" x14ac:dyDescent="0.2">
      <c r="B26" s="252"/>
      <c r="C26" s="211" t="s">
        <v>125</v>
      </c>
      <c r="D26" s="215"/>
      <c r="E26" s="215"/>
      <c r="F26" s="215"/>
      <c r="G26" s="9">
        <f t="shared" si="3"/>
        <v>0</v>
      </c>
      <c r="J26" s="252"/>
      <c r="K26" s="69" t="s">
        <v>125</v>
      </c>
      <c r="L26" s="215"/>
      <c r="M26" s="215"/>
      <c r="N26" s="215"/>
      <c r="O26" s="9">
        <f t="shared" si="1"/>
        <v>0</v>
      </c>
      <c r="Q26" s="252"/>
      <c r="R26" s="211" t="s">
        <v>125</v>
      </c>
      <c r="S26" s="215"/>
      <c r="T26" s="215"/>
      <c r="U26" s="215"/>
      <c r="V26" s="9">
        <f t="shared" si="2"/>
        <v>0</v>
      </c>
    </row>
    <row r="27" spans="2:22" ht="15.75" x14ac:dyDescent="0.2">
      <c r="B27" s="252"/>
      <c r="C27" s="211" t="s">
        <v>125</v>
      </c>
      <c r="D27" s="215"/>
      <c r="E27" s="215"/>
      <c r="F27" s="215"/>
      <c r="G27" s="9">
        <f t="shared" si="3"/>
        <v>0</v>
      </c>
      <c r="J27" s="252"/>
      <c r="K27" s="69" t="s">
        <v>125</v>
      </c>
      <c r="L27" s="215"/>
      <c r="M27" s="215"/>
      <c r="N27" s="215"/>
      <c r="O27" s="9">
        <f t="shared" si="1"/>
        <v>0</v>
      </c>
      <c r="Q27" s="252"/>
      <c r="R27" s="211" t="s">
        <v>125</v>
      </c>
      <c r="S27" s="215"/>
      <c r="T27" s="215"/>
      <c r="U27" s="215"/>
      <c r="V27" s="9">
        <f t="shared" si="2"/>
        <v>0</v>
      </c>
    </row>
    <row r="28" spans="2:22" ht="16.5" thickBot="1" x14ac:dyDescent="0.25">
      <c r="B28" s="252"/>
      <c r="C28" s="211" t="s">
        <v>125</v>
      </c>
      <c r="D28" s="215"/>
      <c r="E28" s="215"/>
      <c r="F28" s="215"/>
      <c r="G28" s="10">
        <f>F28+E28+D28</f>
        <v>0</v>
      </c>
      <c r="J28" s="252"/>
      <c r="K28" s="69" t="s">
        <v>125</v>
      </c>
      <c r="L28" s="215"/>
      <c r="M28" s="215"/>
      <c r="N28" s="215"/>
      <c r="O28" s="10">
        <f>N28+M28+L28</f>
        <v>0</v>
      </c>
      <c r="Q28" s="252"/>
      <c r="R28" s="211" t="s">
        <v>125</v>
      </c>
      <c r="S28" s="215"/>
      <c r="T28" s="215"/>
      <c r="U28" s="215"/>
      <c r="V28" s="10">
        <f>U28+T28+S28</f>
        <v>0</v>
      </c>
    </row>
    <row r="29" spans="2:22" ht="16.5" thickBot="1" x14ac:dyDescent="0.25">
      <c r="B29" s="253"/>
      <c r="C29" s="11" t="s">
        <v>31</v>
      </c>
      <c r="D29" s="12">
        <f>SUM(D5:D28)</f>
        <v>0</v>
      </c>
      <c r="E29" s="13">
        <f>SUM(E5:E28)</f>
        <v>0</v>
      </c>
      <c r="F29" s="13">
        <f>SUM(F5:F28)</f>
        <v>0</v>
      </c>
      <c r="G29" s="14">
        <f>SUM(G5:G28)</f>
        <v>0</v>
      </c>
      <c r="J29" s="253"/>
      <c r="K29" s="11" t="s">
        <v>31</v>
      </c>
      <c r="L29" s="12">
        <f>SUM(L5:L28)</f>
        <v>0</v>
      </c>
      <c r="M29" s="13">
        <f>SUM(M5:M28)</f>
        <v>0</v>
      </c>
      <c r="N29" s="13">
        <f>SUM(N5:N28)</f>
        <v>0</v>
      </c>
      <c r="O29" s="14">
        <f>SUM(O5:O28)</f>
        <v>0</v>
      </c>
      <c r="Q29" s="253"/>
      <c r="R29" s="11" t="s">
        <v>31</v>
      </c>
      <c r="S29" s="12">
        <f>SUM(S5:S28)</f>
        <v>0</v>
      </c>
      <c r="T29" s="13">
        <f>SUM(T5:T28)</f>
        <v>0</v>
      </c>
      <c r="U29" s="13">
        <f>SUM(U5:U28)</f>
        <v>0</v>
      </c>
      <c r="V29" s="14">
        <f>SUM(V5:V28)</f>
        <v>0</v>
      </c>
    </row>
    <row r="30" spans="2:22" ht="24" customHeight="1" x14ac:dyDescent="0.2"/>
    <row r="31" spans="2:22" ht="14.25" hidden="1" customHeight="1" x14ac:dyDescent="0.2"/>
    <row r="32" spans="2:22" ht="14.25" hidden="1" customHeight="1" x14ac:dyDescent="0.2"/>
    <row r="33" spans="2:7" ht="14.25" hidden="1" customHeight="1" x14ac:dyDescent="0.2"/>
    <row r="34" spans="2:7" ht="15" thickBot="1" x14ac:dyDescent="0.25"/>
    <row r="35" spans="2:7" ht="15.75" customHeight="1" x14ac:dyDescent="0.2">
      <c r="B35" s="242" t="s">
        <v>98</v>
      </c>
      <c r="C35" s="243"/>
      <c r="D35" s="243"/>
      <c r="E35" s="243"/>
      <c r="F35" s="243"/>
      <c r="G35" s="244"/>
    </row>
    <row r="36" spans="2:7" ht="16.5" customHeight="1" x14ac:dyDescent="0.2">
      <c r="B36" s="245"/>
      <c r="C36" s="246"/>
      <c r="D36" s="246"/>
      <c r="E36" s="246"/>
      <c r="F36" s="246"/>
      <c r="G36" s="247"/>
    </row>
    <row r="37" spans="2:7" ht="15.75" customHeight="1" x14ac:dyDescent="0.2">
      <c r="B37" s="245"/>
      <c r="C37" s="246"/>
      <c r="D37" s="246"/>
      <c r="E37" s="246"/>
      <c r="F37" s="246"/>
      <c r="G37" s="247"/>
    </row>
    <row r="38" spans="2:7" ht="15.75" customHeight="1" x14ac:dyDescent="0.2">
      <c r="B38" s="245"/>
      <c r="C38" s="246"/>
      <c r="D38" s="246"/>
      <c r="E38" s="246"/>
      <c r="F38" s="246"/>
      <c r="G38" s="247"/>
    </row>
    <row r="39" spans="2:7" ht="16.5" customHeight="1" thickBot="1" x14ac:dyDescent="0.25">
      <c r="B39" s="248"/>
      <c r="C39" s="249"/>
      <c r="D39" s="249"/>
      <c r="E39" s="249"/>
      <c r="F39" s="249"/>
      <c r="G39" s="250"/>
    </row>
    <row r="40" spans="2:7" ht="15.75" customHeight="1" x14ac:dyDescent="0.2"/>
    <row r="41" spans="2:7" ht="15.75" customHeight="1" x14ac:dyDescent="0.2"/>
    <row r="42" spans="2:7" ht="15.75" customHeight="1" x14ac:dyDescent="0.2"/>
    <row r="43" spans="2:7" ht="15.75" customHeight="1" x14ac:dyDescent="0.2"/>
    <row r="44" spans="2:7" ht="16.5" customHeight="1" x14ac:dyDescent="0.2"/>
    <row r="45" spans="2:7" ht="15.75" customHeight="1" x14ac:dyDescent="0.2"/>
    <row r="46" spans="2:7" ht="15.75" customHeight="1" x14ac:dyDescent="0.2"/>
    <row r="47" spans="2:7" ht="15.75" customHeight="1" x14ac:dyDescent="0.2"/>
    <row r="48" spans="2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6.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6.5" customHeight="1" x14ac:dyDescent="0.2"/>
    <row r="59" ht="15.75" customHeight="1" x14ac:dyDescent="0.2"/>
    <row r="60" ht="16.5" customHeight="1" x14ac:dyDescent="0.2"/>
    <row r="61" ht="16.5" customHeight="1" x14ac:dyDescent="0.2"/>
  </sheetData>
  <mergeCells count="7">
    <mergeCell ref="B35:G39"/>
    <mergeCell ref="Q3:Q29"/>
    <mergeCell ref="S3:V3"/>
    <mergeCell ref="B3:B29"/>
    <mergeCell ref="J3:J29"/>
    <mergeCell ref="L3:O3"/>
    <mergeCell ref="D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&amp;L&amp;16&amp;D&amp;C&amp;16סיכום צפי לטיולים הנהגתיים&amp;R&amp;16תנועת הצופים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P162"/>
  <sheetViews>
    <sheetView rightToLeft="1" tabSelected="1" zoomScale="85" zoomScaleNormal="85" workbookViewId="0">
      <pane xSplit="2" ySplit="4" topLeftCell="C38" activePane="bottomRight" state="frozen"/>
      <selection pane="topRight" activeCell="C1" sqref="C1"/>
      <selection pane="bottomLeft" activeCell="A4" sqref="A4"/>
      <selection pane="bottomRight" activeCell="M59" sqref="M59:P67"/>
    </sheetView>
  </sheetViews>
  <sheetFormatPr defaultColWidth="9" defaultRowHeight="12.75" x14ac:dyDescent="0.2"/>
  <cols>
    <col min="1" max="1" width="4.875" style="27" customWidth="1"/>
    <col min="2" max="2" width="20.625" style="19" bestFit="1" customWidth="1"/>
    <col min="3" max="3" width="10.875" style="19" customWidth="1"/>
    <col min="4" max="4" width="8.875" style="19" customWidth="1"/>
    <col min="5" max="5" width="6.125" style="19" customWidth="1"/>
    <col min="6" max="6" width="12.625" style="19" bestFit="1" customWidth="1"/>
    <col min="7" max="7" width="5.5" style="19" customWidth="1"/>
    <col min="8" max="8" width="14.5" style="19" customWidth="1"/>
    <col min="9" max="9" width="13.125" style="19" customWidth="1"/>
    <col min="10" max="10" width="13.625" style="15" bestFit="1" customWidth="1"/>
    <col min="11" max="11" width="12.625" style="26" bestFit="1" customWidth="1"/>
    <col min="12" max="12" width="5.5" style="26" bestFit="1" customWidth="1"/>
    <col min="13" max="13" width="9" style="26"/>
    <col min="14" max="16384" width="9" style="27"/>
  </cols>
  <sheetData>
    <row r="1" spans="1:16" ht="26.25" customHeight="1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M1" s="260" t="s">
        <v>112</v>
      </c>
      <c r="N1" s="261"/>
      <c r="O1" s="261"/>
      <c r="P1" s="262"/>
    </row>
    <row r="2" spans="1:16" ht="15.75" customHeight="1" x14ac:dyDescent="0.2">
      <c r="A2" s="26"/>
      <c r="B2" s="272" t="s">
        <v>37</v>
      </c>
      <c r="C2" s="273"/>
      <c r="D2" s="273"/>
      <c r="E2" s="273"/>
      <c r="F2" s="274"/>
      <c r="G2" s="26"/>
      <c r="H2" s="269" t="s">
        <v>38</v>
      </c>
      <c r="I2" s="270"/>
      <c r="J2" s="270"/>
      <c r="K2" s="271"/>
      <c r="L2" s="32"/>
      <c r="M2" s="165" t="s">
        <v>39</v>
      </c>
      <c r="N2" s="166" t="s">
        <v>102</v>
      </c>
      <c r="O2" s="166" t="s">
        <v>103</v>
      </c>
      <c r="P2" s="167" t="s">
        <v>60</v>
      </c>
    </row>
    <row r="3" spans="1:16" ht="15.75" customHeight="1" x14ac:dyDescent="0.2">
      <c r="A3" s="26"/>
      <c r="B3" s="175" t="s">
        <v>101</v>
      </c>
      <c r="C3" s="169">
        <f>F10</f>
        <v>0</v>
      </c>
      <c r="D3" s="275" t="s">
        <v>132</v>
      </c>
      <c r="E3" s="275"/>
      <c r="F3" s="176">
        <f>F47+F108</f>
        <v>0</v>
      </c>
      <c r="G3" s="26"/>
      <c r="H3" s="175" t="s">
        <v>101</v>
      </c>
      <c r="I3" s="169">
        <f>K10</f>
        <v>0</v>
      </c>
      <c r="J3" s="170" t="s">
        <v>132</v>
      </c>
      <c r="K3" s="176">
        <f>K47+K108</f>
        <v>0</v>
      </c>
      <c r="L3" s="32"/>
      <c r="M3" s="130" t="s">
        <v>104</v>
      </c>
      <c r="N3" s="207">
        <f>C3</f>
        <v>0</v>
      </c>
      <c r="O3" s="207">
        <f>F3</f>
        <v>0</v>
      </c>
      <c r="P3" s="208">
        <f>N3-O3</f>
        <v>0</v>
      </c>
    </row>
    <row r="4" spans="1:16" ht="15.75" customHeight="1" thickBot="1" x14ac:dyDescent="0.25">
      <c r="A4" s="26"/>
      <c r="B4" s="177" t="s">
        <v>29</v>
      </c>
      <c r="C4" s="178" t="s">
        <v>1</v>
      </c>
      <c r="D4" s="178" t="s">
        <v>40</v>
      </c>
      <c r="E4" s="178" t="s">
        <v>2</v>
      </c>
      <c r="F4" s="179" t="s">
        <v>31</v>
      </c>
      <c r="G4" s="28"/>
      <c r="H4" s="177" t="s">
        <v>1</v>
      </c>
      <c r="I4" s="178" t="s">
        <v>3</v>
      </c>
      <c r="J4" s="178" t="s">
        <v>2</v>
      </c>
      <c r="K4" s="179" t="s">
        <v>31</v>
      </c>
      <c r="M4" s="131" t="s">
        <v>105</v>
      </c>
      <c r="N4" s="209">
        <f>I3</f>
        <v>0</v>
      </c>
      <c r="O4" s="209">
        <f>K3</f>
        <v>0</v>
      </c>
      <c r="P4" s="210">
        <f>N4-O4</f>
        <v>0</v>
      </c>
    </row>
    <row r="5" spans="1:16" ht="15.75" x14ac:dyDescent="0.2">
      <c r="B5" s="20"/>
      <c r="C5" s="20"/>
      <c r="D5" s="20"/>
      <c r="E5" s="20"/>
      <c r="F5" s="20"/>
      <c r="G5" s="20"/>
      <c r="H5" s="20"/>
      <c r="I5" s="20"/>
      <c r="J5" s="26"/>
      <c r="M5" s="27"/>
    </row>
    <row r="6" spans="1:16" ht="21" thickBot="1" x14ac:dyDescent="0.25">
      <c r="B6" s="57" t="s">
        <v>30</v>
      </c>
      <c r="C6" s="20"/>
      <c r="D6" s="20"/>
      <c r="E6" s="20"/>
      <c r="F6" s="20"/>
      <c r="G6" s="20"/>
      <c r="H6" s="20"/>
      <c r="I6" s="20"/>
      <c r="J6" s="26"/>
      <c r="M6" s="27"/>
    </row>
    <row r="7" spans="1:16" ht="15.75" x14ac:dyDescent="0.2">
      <c r="B7" s="37" t="s">
        <v>118</v>
      </c>
      <c r="C7" s="21"/>
      <c r="D7" s="41">
        <f>'2 צפי שבטי'!D5+'2 צפי שבטי'!D6+'2 צפי שבטי'!D7+'2 צפי שבטי'!D8+'2 צפי שבטי'!D9+'2 צפי שבטי'!D10+'2 צפי שבטי'!D11</f>
        <v>0</v>
      </c>
      <c r="E7" s="41">
        <v>1</v>
      </c>
      <c r="F7" s="42">
        <f>C7*D7*E7</f>
        <v>0</v>
      </c>
      <c r="G7" s="20"/>
      <c r="H7" s="37">
        <f>C7</f>
        <v>0</v>
      </c>
      <c r="I7" s="21"/>
      <c r="J7" s="41">
        <v>1</v>
      </c>
      <c r="K7" s="42">
        <f>H7*I7*J7</f>
        <v>0</v>
      </c>
      <c r="M7" s="27"/>
    </row>
    <row r="8" spans="1:16" ht="15.75" x14ac:dyDescent="0.2">
      <c r="B8" s="38" t="s">
        <v>35</v>
      </c>
      <c r="C8" s="33">
        <f>C7*0.1</f>
        <v>0</v>
      </c>
      <c r="D8" s="31">
        <f>D7*0.03</f>
        <v>0</v>
      </c>
      <c r="E8" s="33">
        <v>-1</v>
      </c>
      <c r="F8" s="43">
        <f>C8*D8*E8</f>
        <v>0</v>
      </c>
      <c r="G8" s="20"/>
      <c r="H8" s="38">
        <f>C8</f>
        <v>0</v>
      </c>
      <c r="I8" s="31"/>
      <c r="J8" s="33">
        <v>-1</v>
      </c>
      <c r="K8" s="43">
        <f t="shared" ref="K8:K9" si="0">H8*I8*J8</f>
        <v>0</v>
      </c>
      <c r="M8" s="27"/>
    </row>
    <row r="9" spans="1:16" ht="15.75" x14ac:dyDescent="0.2">
      <c r="B9" s="38" t="s">
        <v>36</v>
      </c>
      <c r="C9" s="31"/>
      <c r="D9" s="33">
        <f>'2 צפי שבטי'!E5+'2 צפי שבטי'!E6+'2 צפי שבטי'!E7+'2 צפי שבטי'!E8+'2 צפי שבטי'!E9+'2 צפי שבטי'!E10+'2 צפי שבטי'!E11+'2 צפי שבטי'!F5+'2 צפי שבטי'!F6+'2 צפי שבטי'!F7+'2 צפי שבטי'!F8+'2 צפי שבטי'!F9+'2 צפי שבטי'!F10+'2 צפי שבטי'!F11</f>
        <v>0</v>
      </c>
      <c r="E9" s="33">
        <v>1</v>
      </c>
      <c r="F9" s="43">
        <f>C9*D9*E9</f>
        <v>0</v>
      </c>
      <c r="G9" s="20"/>
      <c r="H9" s="38">
        <f>C9</f>
        <v>0</v>
      </c>
      <c r="I9" s="31"/>
      <c r="J9" s="33">
        <v>1</v>
      </c>
      <c r="K9" s="43">
        <f t="shared" si="0"/>
        <v>0</v>
      </c>
      <c r="M9" s="27"/>
    </row>
    <row r="10" spans="1:16" ht="16.5" thickBot="1" x14ac:dyDescent="0.25">
      <c r="B10" s="39" t="s">
        <v>117</v>
      </c>
      <c r="C10" s="44" t="s">
        <v>39</v>
      </c>
      <c r="D10" s="45">
        <f>SUM(D7:D9)</f>
        <v>0</v>
      </c>
      <c r="E10" s="45">
        <v>1</v>
      </c>
      <c r="F10" s="51">
        <f>SUM(F7:F9)</f>
        <v>0</v>
      </c>
      <c r="G10" s="20"/>
      <c r="H10" s="47" t="s">
        <v>39</v>
      </c>
      <c r="I10" s="45">
        <f>SUM(I7:I9)</f>
        <v>0</v>
      </c>
      <c r="J10" s="45">
        <v>1</v>
      </c>
      <c r="K10" s="51">
        <f>SUM(K7:K9)</f>
        <v>0</v>
      </c>
      <c r="M10" s="27"/>
    </row>
    <row r="11" spans="1:16" ht="15.75" x14ac:dyDescent="0.2">
      <c r="C11" s="20"/>
      <c r="D11" s="20"/>
      <c r="E11" s="20"/>
      <c r="F11" s="20"/>
      <c r="G11" s="20"/>
      <c r="H11" s="20"/>
      <c r="I11" s="20"/>
      <c r="J11" s="20"/>
    </row>
    <row r="12" spans="1:16" ht="21" thickBot="1" x14ac:dyDescent="0.25">
      <c r="B12" s="57" t="s">
        <v>41</v>
      </c>
      <c r="C12" s="20"/>
      <c r="D12" s="20"/>
      <c r="E12" s="20"/>
      <c r="F12" s="20"/>
      <c r="G12" s="20"/>
      <c r="H12" s="20"/>
      <c r="I12" s="20"/>
      <c r="J12" s="20"/>
    </row>
    <row r="13" spans="1:16" ht="15.75" x14ac:dyDescent="0.2">
      <c r="B13" s="37" t="s">
        <v>133</v>
      </c>
      <c r="C13" s="21"/>
      <c r="D13" s="21"/>
      <c r="E13" s="21"/>
      <c r="F13" s="42">
        <f t="shared" ref="F13:F46" si="1">E13*D13*C13</f>
        <v>0</v>
      </c>
      <c r="G13" s="20"/>
      <c r="H13" s="37">
        <f t="shared" ref="H13:H46" si="2">C13</f>
        <v>0</v>
      </c>
      <c r="I13" s="21"/>
      <c r="J13" s="21"/>
      <c r="K13" s="42">
        <f>J13*I13*H13</f>
        <v>0</v>
      </c>
    </row>
    <row r="14" spans="1:16" ht="15.75" x14ac:dyDescent="0.2">
      <c r="B14" s="38" t="s">
        <v>127</v>
      </c>
      <c r="C14" s="31"/>
      <c r="D14" s="31"/>
      <c r="E14" s="31"/>
      <c r="F14" s="43">
        <f t="shared" si="1"/>
        <v>0</v>
      </c>
      <c r="G14" s="20"/>
      <c r="H14" s="38">
        <f t="shared" si="2"/>
        <v>0</v>
      </c>
      <c r="I14" s="31"/>
      <c r="J14" s="31"/>
      <c r="K14" s="43">
        <f t="shared" ref="K14:K43" si="3">J14*I14*H14</f>
        <v>0</v>
      </c>
    </row>
    <row r="15" spans="1:16" ht="15.75" x14ac:dyDescent="0.2">
      <c r="B15" s="38" t="s">
        <v>4</v>
      </c>
      <c r="C15" s="31"/>
      <c r="D15" s="31"/>
      <c r="E15" s="31"/>
      <c r="F15" s="43">
        <f t="shared" si="1"/>
        <v>0</v>
      </c>
      <c r="G15" s="20"/>
      <c r="H15" s="38">
        <f t="shared" si="2"/>
        <v>0</v>
      </c>
      <c r="I15" s="31"/>
      <c r="J15" s="31"/>
      <c r="K15" s="43">
        <f t="shared" si="3"/>
        <v>0</v>
      </c>
    </row>
    <row r="16" spans="1:16" ht="15.75" x14ac:dyDescent="0.2">
      <c r="B16" s="38" t="s">
        <v>5</v>
      </c>
      <c r="C16" s="31"/>
      <c r="D16" s="31"/>
      <c r="E16" s="31"/>
      <c r="F16" s="43">
        <f t="shared" si="1"/>
        <v>0</v>
      </c>
      <c r="G16" s="20"/>
      <c r="H16" s="38">
        <f t="shared" si="2"/>
        <v>0</v>
      </c>
      <c r="I16" s="31"/>
      <c r="J16" s="31"/>
      <c r="K16" s="43">
        <f t="shared" si="3"/>
        <v>0</v>
      </c>
    </row>
    <row r="17" spans="2:16" ht="16.5" thickBot="1" x14ac:dyDescent="0.25">
      <c r="B17" s="52" t="s">
        <v>42</v>
      </c>
      <c r="C17" s="22"/>
      <c r="D17" s="22"/>
      <c r="E17" s="22"/>
      <c r="F17" s="54">
        <f t="shared" si="1"/>
        <v>0</v>
      </c>
      <c r="G17" s="20"/>
      <c r="H17" s="52">
        <f t="shared" si="2"/>
        <v>0</v>
      </c>
      <c r="I17" s="22"/>
      <c r="J17" s="22"/>
      <c r="K17" s="54">
        <f t="shared" si="3"/>
        <v>0</v>
      </c>
    </row>
    <row r="18" spans="2:16" ht="15.75" x14ac:dyDescent="0.2">
      <c r="B18" s="37" t="s">
        <v>43</v>
      </c>
      <c r="C18" s="21"/>
      <c r="D18" s="21"/>
      <c r="E18" s="227"/>
      <c r="F18" s="42">
        <f t="shared" si="1"/>
        <v>0</v>
      </c>
      <c r="G18" s="20"/>
      <c r="H18" s="37">
        <f t="shared" si="2"/>
        <v>0</v>
      </c>
      <c r="I18" s="21"/>
      <c r="J18" s="227"/>
      <c r="K18" s="42">
        <f t="shared" si="3"/>
        <v>0</v>
      </c>
      <c r="M18" s="276" t="s">
        <v>134</v>
      </c>
      <c r="N18" s="277"/>
      <c r="O18" s="277"/>
      <c r="P18" s="278"/>
    </row>
    <row r="19" spans="2:16" ht="15.75" x14ac:dyDescent="0.2">
      <c r="B19" s="38" t="s">
        <v>7</v>
      </c>
      <c r="C19" s="31"/>
      <c r="D19" s="31"/>
      <c r="E19" s="228"/>
      <c r="F19" s="43">
        <f t="shared" si="1"/>
        <v>0</v>
      </c>
      <c r="G19" s="20"/>
      <c r="H19" s="38">
        <f t="shared" si="2"/>
        <v>0</v>
      </c>
      <c r="I19" s="31"/>
      <c r="J19" s="228"/>
      <c r="K19" s="43">
        <f t="shared" si="3"/>
        <v>0</v>
      </c>
      <c r="M19" s="279"/>
      <c r="N19" s="280"/>
      <c r="O19" s="280"/>
      <c r="P19" s="281"/>
    </row>
    <row r="20" spans="2:16" ht="15.75" x14ac:dyDescent="0.2">
      <c r="B20" s="38" t="s">
        <v>44</v>
      </c>
      <c r="C20" s="31"/>
      <c r="D20" s="31"/>
      <c r="E20" s="228"/>
      <c r="F20" s="43">
        <f t="shared" si="1"/>
        <v>0</v>
      </c>
      <c r="G20" s="20"/>
      <c r="H20" s="38">
        <f t="shared" si="2"/>
        <v>0</v>
      </c>
      <c r="I20" s="31"/>
      <c r="J20" s="228"/>
      <c r="K20" s="43">
        <f t="shared" si="3"/>
        <v>0</v>
      </c>
      <c r="M20" s="279"/>
      <c r="N20" s="280"/>
      <c r="O20" s="280"/>
      <c r="P20" s="281"/>
    </row>
    <row r="21" spans="2:16" ht="15.75" x14ac:dyDescent="0.2">
      <c r="B21" s="38" t="s">
        <v>8</v>
      </c>
      <c r="C21" s="31"/>
      <c r="D21" s="31"/>
      <c r="E21" s="228"/>
      <c r="F21" s="43">
        <f t="shared" si="1"/>
        <v>0</v>
      </c>
      <c r="G21" s="20"/>
      <c r="H21" s="38">
        <f t="shared" si="2"/>
        <v>0</v>
      </c>
      <c r="I21" s="31"/>
      <c r="J21" s="228"/>
      <c r="K21" s="43">
        <f t="shared" si="3"/>
        <v>0</v>
      </c>
      <c r="M21" s="279"/>
      <c r="N21" s="280"/>
      <c r="O21" s="280"/>
      <c r="P21" s="281"/>
    </row>
    <row r="22" spans="2:16" ht="15.75" x14ac:dyDescent="0.2">
      <c r="B22" s="38" t="s">
        <v>9</v>
      </c>
      <c r="C22" s="31"/>
      <c r="D22" s="31"/>
      <c r="E22" s="228"/>
      <c r="F22" s="43">
        <f t="shared" si="1"/>
        <v>0</v>
      </c>
      <c r="G22" s="20"/>
      <c r="H22" s="38">
        <f t="shared" si="2"/>
        <v>0</v>
      </c>
      <c r="I22" s="31"/>
      <c r="J22" s="228"/>
      <c r="K22" s="43">
        <f t="shared" si="3"/>
        <v>0</v>
      </c>
      <c r="M22" s="279"/>
      <c r="N22" s="280"/>
      <c r="O22" s="280"/>
      <c r="P22" s="281"/>
    </row>
    <row r="23" spans="2:16" ht="15.75" x14ac:dyDescent="0.2">
      <c r="B23" s="38" t="s">
        <v>10</v>
      </c>
      <c r="C23" s="31"/>
      <c r="D23" s="31"/>
      <c r="E23" s="228"/>
      <c r="F23" s="43">
        <f t="shared" si="1"/>
        <v>0</v>
      </c>
      <c r="G23" s="20"/>
      <c r="H23" s="38">
        <f t="shared" si="2"/>
        <v>0</v>
      </c>
      <c r="I23" s="31"/>
      <c r="J23" s="228"/>
      <c r="K23" s="43">
        <f t="shared" si="3"/>
        <v>0</v>
      </c>
      <c r="M23" s="279"/>
      <c r="N23" s="280"/>
      <c r="O23" s="280"/>
      <c r="P23" s="281"/>
    </row>
    <row r="24" spans="2:16" ht="16.5" thickBot="1" x14ac:dyDescent="0.25">
      <c r="B24" s="39" t="s">
        <v>45</v>
      </c>
      <c r="C24" s="40"/>
      <c r="D24" s="40"/>
      <c r="E24" s="229"/>
      <c r="F24" s="46">
        <f t="shared" si="1"/>
        <v>0</v>
      </c>
      <c r="G24" s="20"/>
      <c r="H24" s="39">
        <f t="shared" si="2"/>
        <v>0</v>
      </c>
      <c r="I24" s="40"/>
      <c r="J24" s="229"/>
      <c r="K24" s="46">
        <f t="shared" si="3"/>
        <v>0</v>
      </c>
      <c r="M24" s="282"/>
      <c r="N24" s="283"/>
      <c r="O24" s="283"/>
      <c r="P24" s="284"/>
    </row>
    <row r="25" spans="2:16" ht="15.75" x14ac:dyDescent="0.2">
      <c r="B25" s="48" t="s">
        <v>11</v>
      </c>
      <c r="C25" s="36"/>
      <c r="D25" s="36"/>
      <c r="E25" s="36"/>
      <c r="F25" s="56">
        <f t="shared" si="1"/>
        <v>0</v>
      </c>
      <c r="G25" s="20"/>
      <c r="H25" s="48">
        <f t="shared" si="2"/>
        <v>0</v>
      </c>
      <c r="I25" s="36"/>
      <c r="J25" s="36"/>
      <c r="K25" s="56">
        <f t="shared" si="3"/>
        <v>0</v>
      </c>
    </row>
    <row r="26" spans="2:16" ht="15.75" x14ac:dyDescent="0.2">
      <c r="B26" s="38" t="s">
        <v>12</v>
      </c>
      <c r="C26" s="31"/>
      <c r="D26" s="31"/>
      <c r="E26" s="31"/>
      <c r="F26" s="43">
        <f t="shared" si="1"/>
        <v>0</v>
      </c>
      <c r="G26" s="20"/>
      <c r="H26" s="38">
        <f t="shared" si="2"/>
        <v>0</v>
      </c>
      <c r="I26" s="31"/>
      <c r="J26" s="31"/>
      <c r="K26" s="43">
        <f t="shared" si="3"/>
        <v>0</v>
      </c>
    </row>
    <row r="27" spans="2:16" ht="15.75" x14ac:dyDescent="0.2">
      <c r="B27" s="38" t="s">
        <v>13</v>
      </c>
      <c r="C27" s="31"/>
      <c r="D27" s="31"/>
      <c r="E27" s="31"/>
      <c r="F27" s="43">
        <f t="shared" si="1"/>
        <v>0</v>
      </c>
      <c r="G27" s="20"/>
      <c r="H27" s="38">
        <f t="shared" si="2"/>
        <v>0</v>
      </c>
      <c r="I27" s="31"/>
      <c r="J27" s="31"/>
      <c r="K27" s="43">
        <f t="shared" si="3"/>
        <v>0</v>
      </c>
    </row>
    <row r="28" spans="2:16" ht="15.75" x14ac:dyDescent="0.2">
      <c r="B28" s="38" t="s">
        <v>14</v>
      </c>
      <c r="C28" s="31"/>
      <c r="D28" s="31"/>
      <c r="E28" s="31"/>
      <c r="F28" s="43">
        <f t="shared" si="1"/>
        <v>0</v>
      </c>
      <c r="G28" s="20"/>
      <c r="H28" s="38">
        <f t="shared" si="2"/>
        <v>0</v>
      </c>
      <c r="I28" s="31"/>
      <c r="J28" s="31"/>
      <c r="K28" s="43">
        <f t="shared" si="3"/>
        <v>0</v>
      </c>
    </row>
    <row r="29" spans="2:16" ht="15.75" x14ac:dyDescent="0.2">
      <c r="B29" s="38" t="s">
        <v>15</v>
      </c>
      <c r="C29" s="31"/>
      <c r="D29" s="31"/>
      <c r="E29" s="31"/>
      <c r="F29" s="43">
        <f t="shared" si="1"/>
        <v>0</v>
      </c>
      <c r="G29" s="20"/>
      <c r="H29" s="38">
        <f t="shared" si="2"/>
        <v>0</v>
      </c>
      <c r="I29" s="31"/>
      <c r="J29" s="31"/>
      <c r="K29" s="43">
        <f t="shared" si="3"/>
        <v>0</v>
      </c>
    </row>
    <row r="30" spans="2:16" ht="15.75" x14ac:dyDescent="0.2">
      <c r="B30" s="38" t="s">
        <v>106</v>
      </c>
      <c r="C30" s="31"/>
      <c r="D30" s="31"/>
      <c r="E30" s="31"/>
      <c r="F30" s="43">
        <f t="shared" ref="F30" si="4">E30*D30*C30</f>
        <v>0</v>
      </c>
      <c r="G30" s="20"/>
      <c r="H30" s="38">
        <f t="shared" ref="H30" si="5">C30</f>
        <v>0</v>
      </c>
      <c r="I30" s="31"/>
      <c r="J30" s="31"/>
      <c r="K30" s="43">
        <f t="shared" ref="K30" si="6">J30*I30*H30</f>
        <v>0</v>
      </c>
    </row>
    <row r="31" spans="2:16" ht="15.75" x14ac:dyDescent="0.2">
      <c r="B31" s="48" t="s">
        <v>66</v>
      </c>
      <c r="C31" s="36"/>
      <c r="D31" s="36"/>
      <c r="E31" s="36"/>
      <c r="F31" s="43">
        <f t="shared" si="1"/>
        <v>0</v>
      </c>
      <c r="G31" s="20"/>
      <c r="H31" s="38">
        <f t="shared" si="2"/>
        <v>0</v>
      </c>
      <c r="I31" s="31"/>
      <c r="J31" s="31"/>
      <c r="K31" s="43">
        <f t="shared" si="3"/>
        <v>0</v>
      </c>
    </row>
    <row r="32" spans="2:16" ht="15.75" x14ac:dyDescent="0.2">
      <c r="B32" s="48" t="s">
        <v>25</v>
      </c>
      <c r="C32" s="36"/>
      <c r="D32" s="36"/>
      <c r="E32" s="36"/>
      <c r="F32" s="43">
        <f t="shared" si="1"/>
        <v>0</v>
      </c>
      <c r="G32" s="20"/>
      <c r="H32" s="38">
        <f t="shared" si="2"/>
        <v>0</v>
      </c>
      <c r="I32" s="31"/>
      <c r="J32" s="31"/>
      <c r="K32" s="43">
        <f t="shared" si="3"/>
        <v>0</v>
      </c>
    </row>
    <row r="33" spans="2:11" ht="15.75" x14ac:dyDescent="0.2">
      <c r="B33" s="48" t="s">
        <v>108</v>
      </c>
      <c r="C33" s="36"/>
      <c r="D33" s="36"/>
      <c r="E33" s="36"/>
      <c r="F33" s="43">
        <f t="shared" ref="F33" si="7">E33*D33*C33</f>
        <v>0</v>
      </c>
      <c r="G33" s="20"/>
      <c r="H33" s="38">
        <f t="shared" ref="H33" si="8">C33</f>
        <v>0</v>
      </c>
      <c r="I33" s="31"/>
      <c r="J33" s="31"/>
      <c r="K33" s="43">
        <f t="shared" ref="K33" si="9">J33*I33*H33</f>
        <v>0</v>
      </c>
    </row>
    <row r="34" spans="2:11" ht="16.5" thickBot="1" x14ac:dyDescent="0.25">
      <c r="B34" s="49" t="s">
        <v>47</v>
      </c>
      <c r="C34" s="50"/>
      <c r="D34" s="50"/>
      <c r="E34" s="50"/>
      <c r="F34" s="46">
        <f t="shared" si="1"/>
        <v>0</v>
      </c>
      <c r="G34" s="20"/>
      <c r="H34" s="39">
        <f t="shared" si="2"/>
        <v>0</v>
      </c>
      <c r="I34" s="40"/>
      <c r="J34" s="40"/>
      <c r="K34" s="46">
        <f t="shared" si="3"/>
        <v>0</v>
      </c>
    </row>
    <row r="35" spans="2:11" ht="15.75" x14ac:dyDescent="0.2">
      <c r="B35" s="37" t="s">
        <v>16</v>
      </c>
      <c r="C35" s="21"/>
      <c r="D35" s="41">
        <f>D9</f>
        <v>0</v>
      </c>
      <c r="E35" s="21"/>
      <c r="F35" s="42">
        <f t="shared" si="1"/>
        <v>0</v>
      </c>
      <c r="G35" s="20"/>
      <c r="H35" s="37">
        <f t="shared" si="2"/>
        <v>0</v>
      </c>
      <c r="I35" s="21"/>
      <c r="J35" s="21"/>
      <c r="K35" s="42">
        <f t="shared" si="3"/>
        <v>0</v>
      </c>
    </row>
    <row r="36" spans="2:11" ht="15.75" x14ac:dyDescent="0.2">
      <c r="B36" s="38" t="s">
        <v>20</v>
      </c>
      <c r="C36" s="31"/>
      <c r="D36" s="31"/>
      <c r="E36" s="31"/>
      <c r="F36" s="43">
        <f t="shared" si="1"/>
        <v>0</v>
      </c>
      <c r="G36" s="20"/>
      <c r="H36" s="38">
        <f t="shared" si="2"/>
        <v>0</v>
      </c>
      <c r="I36" s="31"/>
      <c r="J36" s="31"/>
      <c r="K36" s="43">
        <f t="shared" si="3"/>
        <v>0</v>
      </c>
    </row>
    <row r="37" spans="2:11" ht="15.75" x14ac:dyDescent="0.2">
      <c r="B37" s="38" t="s">
        <v>17</v>
      </c>
      <c r="C37" s="31"/>
      <c r="D37" s="31"/>
      <c r="E37" s="31"/>
      <c r="F37" s="43">
        <f t="shared" si="1"/>
        <v>0</v>
      </c>
      <c r="G37" s="20"/>
      <c r="H37" s="38">
        <f t="shared" si="2"/>
        <v>0</v>
      </c>
      <c r="I37" s="31"/>
      <c r="J37" s="31"/>
      <c r="K37" s="43">
        <f t="shared" si="3"/>
        <v>0</v>
      </c>
    </row>
    <row r="38" spans="2:11" ht="15.75" x14ac:dyDescent="0.2">
      <c r="B38" s="38" t="s">
        <v>135</v>
      </c>
      <c r="C38" s="31"/>
      <c r="D38" s="31"/>
      <c r="E38" s="31"/>
      <c r="F38" s="43">
        <f t="shared" si="1"/>
        <v>0</v>
      </c>
      <c r="G38" s="20"/>
      <c r="H38" s="38">
        <f t="shared" si="2"/>
        <v>0</v>
      </c>
      <c r="I38" s="31"/>
      <c r="J38" s="31"/>
      <c r="K38" s="43">
        <f t="shared" si="3"/>
        <v>0</v>
      </c>
    </row>
    <row r="39" spans="2:11" ht="15.75" x14ac:dyDescent="0.2">
      <c r="B39" s="38" t="s">
        <v>6</v>
      </c>
      <c r="C39" s="31"/>
      <c r="D39" s="31"/>
      <c r="E39" s="31"/>
      <c r="F39" s="43">
        <f t="shared" si="1"/>
        <v>0</v>
      </c>
      <c r="G39" s="20"/>
      <c r="H39" s="38">
        <f t="shared" si="2"/>
        <v>0</v>
      </c>
      <c r="I39" s="31"/>
      <c r="J39" s="31"/>
      <c r="K39" s="43">
        <f t="shared" si="3"/>
        <v>0</v>
      </c>
    </row>
    <row r="40" spans="2:11" ht="15.75" x14ac:dyDescent="0.2">
      <c r="B40" s="38" t="s">
        <v>19</v>
      </c>
      <c r="C40" s="31"/>
      <c r="D40" s="31"/>
      <c r="E40" s="31"/>
      <c r="F40" s="43">
        <f t="shared" si="1"/>
        <v>0</v>
      </c>
      <c r="G40" s="20"/>
      <c r="H40" s="38">
        <f t="shared" si="2"/>
        <v>0</v>
      </c>
      <c r="I40" s="31"/>
      <c r="J40" s="31"/>
      <c r="K40" s="43">
        <f t="shared" si="3"/>
        <v>0</v>
      </c>
    </row>
    <row r="41" spans="2:11" ht="15.75" x14ac:dyDescent="0.2">
      <c r="B41" s="38" t="s">
        <v>46</v>
      </c>
      <c r="C41" s="31"/>
      <c r="D41" s="33">
        <f>D9</f>
        <v>0</v>
      </c>
      <c r="E41" s="31"/>
      <c r="F41" s="43">
        <f t="shared" si="1"/>
        <v>0</v>
      </c>
      <c r="G41" s="20"/>
      <c r="H41" s="38">
        <f t="shared" si="2"/>
        <v>0</v>
      </c>
      <c r="I41" s="31"/>
      <c r="J41" s="31"/>
      <c r="K41" s="43">
        <f t="shared" si="3"/>
        <v>0</v>
      </c>
    </row>
    <row r="42" spans="2:11" ht="15.75" x14ac:dyDescent="0.2">
      <c r="B42" s="38" t="s">
        <v>27</v>
      </c>
      <c r="C42" s="31"/>
      <c r="D42" s="33">
        <f>D9</f>
        <v>0</v>
      </c>
      <c r="E42" s="31"/>
      <c r="F42" s="43">
        <f t="shared" si="1"/>
        <v>0</v>
      </c>
      <c r="G42" s="20"/>
      <c r="H42" s="38">
        <f t="shared" si="2"/>
        <v>0</v>
      </c>
      <c r="I42" s="31"/>
      <c r="J42" s="31"/>
      <c r="K42" s="43">
        <f t="shared" si="3"/>
        <v>0</v>
      </c>
    </row>
    <row r="43" spans="2:11" ht="16.5" thickBot="1" x14ac:dyDescent="0.25">
      <c r="B43" s="52" t="s">
        <v>28</v>
      </c>
      <c r="C43" s="22"/>
      <c r="D43" s="53">
        <f>D9</f>
        <v>0</v>
      </c>
      <c r="E43" s="22"/>
      <c r="F43" s="54">
        <f t="shared" si="1"/>
        <v>0</v>
      </c>
      <c r="G43" s="20"/>
      <c r="H43" s="52">
        <f t="shared" si="2"/>
        <v>0</v>
      </c>
      <c r="I43" s="22"/>
      <c r="J43" s="22"/>
      <c r="K43" s="54">
        <f t="shared" si="3"/>
        <v>0</v>
      </c>
    </row>
    <row r="44" spans="2:11" ht="15.75" x14ac:dyDescent="0.2">
      <c r="B44" s="37" t="s">
        <v>69</v>
      </c>
      <c r="C44" s="21"/>
      <c r="D44" s="21"/>
      <c r="E44" s="21"/>
      <c r="F44" s="42">
        <f t="shared" si="1"/>
        <v>0</v>
      </c>
      <c r="G44" s="20"/>
      <c r="H44" s="37">
        <f t="shared" si="2"/>
        <v>0</v>
      </c>
      <c r="I44" s="21"/>
      <c r="J44" s="21"/>
      <c r="K44" s="42">
        <f t="shared" ref="K44:K46" si="10">J44*I44*H44</f>
        <v>0</v>
      </c>
    </row>
    <row r="45" spans="2:11" ht="15.75" x14ac:dyDescent="0.2">
      <c r="B45" s="38" t="s">
        <v>24</v>
      </c>
      <c r="C45" s="31"/>
      <c r="D45" s="31"/>
      <c r="E45" s="31"/>
      <c r="F45" s="43">
        <f t="shared" si="1"/>
        <v>0</v>
      </c>
      <c r="G45" s="20"/>
      <c r="H45" s="38">
        <f t="shared" si="2"/>
        <v>0</v>
      </c>
      <c r="I45" s="31"/>
      <c r="J45" s="31"/>
      <c r="K45" s="43">
        <f t="shared" si="10"/>
        <v>0</v>
      </c>
    </row>
    <row r="46" spans="2:11" ht="16.5" thickBot="1" x14ac:dyDescent="0.25">
      <c r="B46" s="39" t="s">
        <v>24</v>
      </c>
      <c r="C46" s="40"/>
      <c r="D46" s="40"/>
      <c r="E46" s="40"/>
      <c r="F46" s="46">
        <f t="shared" si="1"/>
        <v>0</v>
      </c>
      <c r="G46" s="20"/>
      <c r="H46" s="39">
        <f t="shared" si="2"/>
        <v>0</v>
      </c>
      <c r="I46" s="40"/>
      <c r="J46" s="40"/>
      <c r="K46" s="46">
        <f t="shared" si="10"/>
        <v>0</v>
      </c>
    </row>
    <row r="47" spans="2:11" ht="16.5" thickBot="1" x14ac:dyDescent="0.25">
      <c r="B47" s="39" t="s">
        <v>49</v>
      </c>
      <c r="C47" s="263" t="s">
        <v>39</v>
      </c>
      <c r="D47" s="264"/>
      <c r="E47" s="264"/>
      <c r="F47" s="51">
        <f>SUM(F13:F46)</f>
        <v>0</v>
      </c>
      <c r="G47" s="20"/>
      <c r="H47" s="265" t="s">
        <v>39</v>
      </c>
      <c r="I47" s="264"/>
      <c r="J47" s="264"/>
      <c r="K47" s="51">
        <f>SUM(K13:K46)</f>
        <v>0</v>
      </c>
    </row>
    <row r="48" spans="2:11" ht="15.75" x14ac:dyDescent="0.2">
      <c r="B48" s="20"/>
      <c r="C48" s="20"/>
      <c r="D48" s="20"/>
      <c r="E48" s="20"/>
      <c r="F48" s="20"/>
      <c r="G48" s="20"/>
      <c r="H48" s="20"/>
      <c r="I48" s="20"/>
      <c r="J48" s="20"/>
    </row>
    <row r="50" spans="2:16" ht="21" thickBot="1" x14ac:dyDescent="0.25">
      <c r="B50" s="57" t="s">
        <v>48</v>
      </c>
      <c r="C50" s="20"/>
      <c r="D50" s="20"/>
      <c r="E50" s="20"/>
      <c r="F50" s="20"/>
      <c r="G50" s="20"/>
      <c r="H50" s="20"/>
      <c r="I50" s="20"/>
      <c r="J50" s="20"/>
    </row>
    <row r="51" spans="2:16" ht="15.75" x14ac:dyDescent="0.2">
      <c r="B51" s="37" t="s">
        <v>133</v>
      </c>
      <c r="C51" s="21"/>
      <c r="D51" s="21"/>
      <c r="E51" s="21"/>
      <c r="F51" s="42">
        <f t="shared" ref="F51:F61" si="11">E51*D51*C51</f>
        <v>0</v>
      </c>
      <c r="G51" s="20"/>
      <c r="H51" s="37">
        <f>C51</f>
        <v>0</v>
      </c>
      <c r="I51" s="21"/>
      <c r="J51" s="21"/>
      <c r="K51" s="42">
        <f>J51*I51*H51</f>
        <v>0</v>
      </c>
    </row>
    <row r="52" spans="2:16" ht="15.75" x14ac:dyDescent="0.2">
      <c r="B52" s="38" t="s">
        <v>22</v>
      </c>
      <c r="C52" s="31"/>
      <c r="D52" s="31"/>
      <c r="E52" s="31"/>
      <c r="F52" s="43">
        <f t="shared" si="11"/>
        <v>0</v>
      </c>
      <c r="G52" s="20"/>
      <c r="H52" s="38">
        <f>C52</f>
        <v>0</v>
      </c>
      <c r="I52" s="31"/>
      <c r="J52" s="31"/>
      <c r="K52" s="43">
        <f>J52*I52*H52</f>
        <v>0</v>
      </c>
    </row>
    <row r="53" spans="2:16" ht="15.75" x14ac:dyDescent="0.2">
      <c r="B53" s="38" t="s">
        <v>128</v>
      </c>
      <c r="C53" s="31"/>
      <c r="D53" s="31"/>
      <c r="E53" s="31"/>
      <c r="F53" s="43">
        <f t="shared" si="11"/>
        <v>0</v>
      </c>
      <c r="G53" s="20"/>
      <c r="H53" s="38">
        <f t="shared" ref="H53:H56" si="12">C53</f>
        <v>0</v>
      </c>
      <c r="I53" s="31"/>
      <c r="J53" s="31"/>
      <c r="K53" s="43">
        <f t="shared" ref="K53:K56" si="13">J53*I53*H53</f>
        <v>0</v>
      </c>
    </row>
    <row r="54" spans="2:16" ht="15.75" x14ac:dyDescent="0.2">
      <c r="B54" s="38" t="s">
        <v>4</v>
      </c>
      <c r="C54" s="31"/>
      <c r="D54" s="31"/>
      <c r="E54" s="31"/>
      <c r="F54" s="43">
        <f t="shared" si="11"/>
        <v>0</v>
      </c>
      <c r="G54" s="20"/>
      <c r="H54" s="38">
        <f t="shared" si="12"/>
        <v>0</v>
      </c>
      <c r="I54" s="31"/>
      <c r="J54" s="31"/>
      <c r="K54" s="43">
        <f t="shared" si="13"/>
        <v>0</v>
      </c>
    </row>
    <row r="55" spans="2:16" ht="15.75" x14ac:dyDescent="0.2">
      <c r="B55" s="38" t="s">
        <v>5</v>
      </c>
      <c r="C55" s="31"/>
      <c r="D55" s="31"/>
      <c r="E55" s="31"/>
      <c r="F55" s="43">
        <f t="shared" si="11"/>
        <v>0</v>
      </c>
      <c r="G55" s="20"/>
      <c r="H55" s="38">
        <f t="shared" si="12"/>
        <v>0</v>
      </c>
      <c r="I55" s="31"/>
      <c r="J55" s="31"/>
      <c r="K55" s="43">
        <f t="shared" si="13"/>
        <v>0</v>
      </c>
    </row>
    <row r="56" spans="2:16" ht="15.75" x14ac:dyDescent="0.2">
      <c r="B56" s="38" t="s">
        <v>42</v>
      </c>
      <c r="C56" s="31"/>
      <c r="D56" s="31"/>
      <c r="E56" s="31"/>
      <c r="F56" s="43">
        <f t="shared" si="11"/>
        <v>0</v>
      </c>
      <c r="G56" s="20"/>
      <c r="H56" s="38">
        <f t="shared" si="12"/>
        <v>0</v>
      </c>
      <c r="I56" s="31"/>
      <c r="J56" s="31"/>
      <c r="K56" s="43">
        <f t="shared" si="13"/>
        <v>0</v>
      </c>
    </row>
    <row r="57" spans="2:16" ht="15.75" x14ac:dyDescent="0.2">
      <c r="B57" s="38" t="s">
        <v>50</v>
      </c>
      <c r="C57" s="34"/>
      <c r="D57" s="34"/>
      <c r="E57" s="34"/>
      <c r="F57" s="43">
        <f t="shared" si="11"/>
        <v>0</v>
      </c>
      <c r="H57" s="38">
        <f t="shared" ref="H57" si="14">C57</f>
        <v>0</v>
      </c>
      <c r="I57" s="34"/>
      <c r="J57" s="55"/>
      <c r="K57" s="43">
        <f t="shared" ref="K57" si="15">J57*I57*H57</f>
        <v>0</v>
      </c>
    </row>
    <row r="58" spans="2:16" ht="16.5" thickBot="1" x14ac:dyDescent="0.25">
      <c r="B58" s="39" t="s">
        <v>107</v>
      </c>
      <c r="C58" s="62"/>
      <c r="D58" s="62"/>
      <c r="E58" s="62"/>
      <c r="F58" s="43">
        <f t="shared" si="11"/>
        <v>0</v>
      </c>
      <c r="H58" s="38">
        <f t="shared" ref="H58" si="16">C58</f>
        <v>0</v>
      </c>
      <c r="I58" s="34"/>
      <c r="J58" s="55"/>
      <c r="K58" s="43">
        <f t="shared" ref="K58" si="17">J58*I58*H58</f>
        <v>0</v>
      </c>
    </row>
    <row r="59" spans="2:16" ht="15.6" customHeight="1" x14ac:dyDescent="0.2">
      <c r="B59" s="37" t="s">
        <v>61</v>
      </c>
      <c r="C59" s="21"/>
      <c r="D59" s="21"/>
      <c r="E59" s="21"/>
      <c r="F59" s="42">
        <f t="shared" si="11"/>
        <v>0</v>
      </c>
      <c r="G59" s="20"/>
      <c r="H59" s="37">
        <f>C59</f>
        <v>0</v>
      </c>
      <c r="I59" s="21"/>
      <c r="J59" s="21"/>
      <c r="K59" s="42">
        <f>J59*I59*H59</f>
        <v>0</v>
      </c>
      <c r="M59" s="276" t="s">
        <v>134</v>
      </c>
      <c r="N59" s="277"/>
      <c r="O59" s="277"/>
      <c r="P59" s="278"/>
    </row>
    <row r="60" spans="2:16" ht="15.75" x14ac:dyDescent="0.2">
      <c r="B60" s="38" t="s">
        <v>62</v>
      </c>
      <c r="C60" s="31"/>
      <c r="D60" s="31"/>
      <c r="E60" s="31"/>
      <c r="F60" s="43">
        <f t="shared" si="11"/>
        <v>0</v>
      </c>
      <c r="G60" s="20"/>
      <c r="H60" s="38">
        <f t="shared" ref="H60:H67" si="18">C60</f>
        <v>0</v>
      </c>
      <c r="I60" s="31"/>
      <c r="J60" s="31"/>
      <c r="K60" s="43">
        <f>J60*I60*H60</f>
        <v>0</v>
      </c>
      <c r="M60" s="279"/>
      <c r="N60" s="280"/>
      <c r="O60" s="280"/>
      <c r="P60" s="281"/>
    </row>
    <row r="61" spans="2:16" ht="15.75" x14ac:dyDescent="0.2">
      <c r="B61" s="38" t="s">
        <v>43</v>
      </c>
      <c r="C61" s="34"/>
      <c r="D61" s="34"/>
      <c r="E61" s="34"/>
      <c r="F61" s="43">
        <f t="shared" si="11"/>
        <v>0</v>
      </c>
      <c r="H61" s="38">
        <f t="shared" si="18"/>
        <v>0</v>
      </c>
      <c r="I61" s="34"/>
      <c r="J61" s="55"/>
      <c r="K61" s="43">
        <f>J61*I61*H61</f>
        <v>0</v>
      </c>
      <c r="M61" s="279"/>
      <c r="N61" s="280"/>
      <c r="O61" s="280"/>
      <c r="P61" s="281"/>
    </row>
    <row r="62" spans="2:16" ht="15.75" x14ac:dyDescent="0.2">
      <c r="B62" s="38" t="s">
        <v>7</v>
      </c>
      <c r="C62" s="34"/>
      <c r="D62" s="34"/>
      <c r="E62" s="34"/>
      <c r="F62" s="43">
        <f t="shared" ref="F62:F67" si="19">E62*D62*C62</f>
        <v>0</v>
      </c>
      <c r="H62" s="38">
        <f t="shared" si="18"/>
        <v>0</v>
      </c>
      <c r="I62" s="34"/>
      <c r="J62" s="55"/>
      <c r="K62" s="43">
        <f t="shared" ref="K62:K67" si="20">J62*I62*H62</f>
        <v>0</v>
      </c>
      <c r="M62" s="279"/>
      <c r="N62" s="280"/>
      <c r="O62" s="280"/>
      <c r="P62" s="281"/>
    </row>
    <row r="63" spans="2:16" ht="15.75" x14ac:dyDescent="0.2">
      <c r="B63" s="38" t="s">
        <v>44</v>
      </c>
      <c r="C63" s="34"/>
      <c r="D63" s="34"/>
      <c r="E63" s="34"/>
      <c r="F63" s="43">
        <f t="shared" si="19"/>
        <v>0</v>
      </c>
      <c r="H63" s="38">
        <f t="shared" si="18"/>
        <v>0</v>
      </c>
      <c r="I63" s="34"/>
      <c r="J63" s="55"/>
      <c r="K63" s="43">
        <f t="shared" si="20"/>
        <v>0</v>
      </c>
      <c r="M63" s="279"/>
      <c r="N63" s="280"/>
      <c r="O63" s="280"/>
      <c r="P63" s="281"/>
    </row>
    <row r="64" spans="2:16" ht="15.75" x14ac:dyDescent="0.2">
      <c r="B64" s="38" t="s">
        <v>8</v>
      </c>
      <c r="C64" s="34"/>
      <c r="D64" s="34"/>
      <c r="E64" s="34"/>
      <c r="F64" s="43">
        <f t="shared" si="19"/>
        <v>0</v>
      </c>
      <c r="H64" s="38">
        <f t="shared" si="18"/>
        <v>0</v>
      </c>
      <c r="I64" s="34"/>
      <c r="J64" s="55"/>
      <c r="K64" s="43">
        <f t="shared" si="20"/>
        <v>0</v>
      </c>
      <c r="M64" s="279"/>
      <c r="N64" s="280"/>
      <c r="O64" s="280"/>
      <c r="P64" s="281"/>
    </row>
    <row r="65" spans="2:16" ht="15.75" x14ac:dyDescent="0.2">
      <c r="B65" s="38" t="s">
        <v>9</v>
      </c>
      <c r="C65" s="34"/>
      <c r="D65" s="34"/>
      <c r="E65" s="34"/>
      <c r="F65" s="43">
        <f t="shared" si="19"/>
        <v>0</v>
      </c>
      <c r="H65" s="38">
        <f t="shared" si="18"/>
        <v>0</v>
      </c>
      <c r="I65" s="34"/>
      <c r="J65" s="55"/>
      <c r="K65" s="43">
        <f t="shared" si="20"/>
        <v>0</v>
      </c>
      <c r="M65" s="279"/>
      <c r="N65" s="280"/>
      <c r="O65" s="280"/>
      <c r="P65" s="281"/>
    </row>
    <row r="66" spans="2:16" ht="15.75" x14ac:dyDescent="0.2">
      <c r="B66" s="38" t="s">
        <v>10</v>
      </c>
      <c r="C66" s="34"/>
      <c r="D66" s="34"/>
      <c r="E66" s="34"/>
      <c r="F66" s="43">
        <f t="shared" si="19"/>
        <v>0</v>
      </c>
      <c r="H66" s="38">
        <f t="shared" si="18"/>
        <v>0</v>
      </c>
      <c r="I66" s="34"/>
      <c r="J66" s="55"/>
      <c r="K66" s="43">
        <f t="shared" si="20"/>
        <v>0</v>
      </c>
      <c r="M66" s="279"/>
      <c r="N66" s="280"/>
      <c r="O66" s="280"/>
      <c r="P66" s="281"/>
    </row>
    <row r="67" spans="2:16" ht="16.5" thickBot="1" x14ac:dyDescent="0.25">
      <c r="B67" s="39" t="s">
        <v>45</v>
      </c>
      <c r="C67" s="62"/>
      <c r="D67" s="62"/>
      <c r="E67" s="62"/>
      <c r="F67" s="46">
        <f t="shared" si="19"/>
        <v>0</v>
      </c>
      <c r="H67" s="39">
        <f t="shared" si="18"/>
        <v>0</v>
      </c>
      <c r="I67" s="62"/>
      <c r="J67" s="63"/>
      <c r="K67" s="46">
        <f t="shared" si="20"/>
        <v>0</v>
      </c>
      <c r="M67" s="282"/>
      <c r="N67" s="283"/>
      <c r="O67" s="283"/>
      <c r="P67" s="284"/>
    </row>
    <row r="68" spans="2:16" ht="15.75" x14ac:dyDescent="0.2">
      <c r="B68" s="48" t="s">
        <v>11</v>
      </c>
      <c r="C68" s="67"/>
      <c r="D68" s="67"/>
      <c r="E68" s="67"/>
      <c r="F68" s="56">
        <f>E68*D68*C68</f>
        <v>0</v>
      </c>
      <c r="H68" s="48">
        <f t="shared" ref="H68:H77" si="21">C68</f>
        <v>0</v>
      </c>
      <c r="I68" s="67"/>
      <c r="J68" s="68"/>
      <c r="K68" s="56">
        <f>J68*I68*H68</f>
        <v>0</v>
      </c>
    </row>
    <row r="69" spans="2:16" ht="15.75" x14ac:dyDescent="0.2">
      <c r="B69" s="38" t="s">
        <v>12</v>
      </c>
      <c r="C69" s="34"/>
      <c r="D69" s="34"/>
      <c r="E69" s="34"/>
      <c r="F69" s="43">
        <f t="shared" ref="F69:F77" si="22">E69*D69*C69</f>
        <v>0</v>
      </c>
      <c r="H69" s="38">
        <f t="shared" si="21"/>
        <v>0</v>
      </c>
      <c r="I69" s="34"/>
      <c r="J69" s="55"/>
      <c r="K69" s="43">
        <f t="shared" ref="K69:K77" si="23">J69*I69*H69</f>
        <v>0</v>
      </c>
    </row>
    <row r="70" spans="2:16" ht="15.75" x14ac:dyDescent="0.2">
      <c r="B70" s="38" t="s">
        <v>13</v>
      </c>
      <c r="C70" s="34"/>
      <c r="D70" s="34"/>
      <c r="E70" s="34"/>
      <c r="F70" s="43">
        <f t="shared" si="22"/>
        <v>0</v>
      </c>
      <c r="H70" s="38">
        <f t="shared" si="21"/>
        <v>0</v>
      </c>
      <c r="I70" s="34"/>
      <c r="J70" s="55"/>
      <c r="K70" s="43">
        <f t="shared" si="23"/>
        <v>0</v>
      </c>
    </row>
    <row r="71" spans="2:16" ht="15.75" x14ac:dyDescent="0.2">
      <c r="B71" s="38" t="s">
        <v>14</v>
      </c>
      <c r="C71" s="34"/>
      <c r="D71" s="34"/>
      <c r="E71" s="34"/>
      <c r="F71" s="43">
        <f t="shared" si="22"/>
        <v>0</v>
      </c>
      <c r="H71" s="38">
        <f t="shared" si="21"/>
        <v>0</v>
      </c>
      <c r="I71" s="34"/>
      <c r="J71" s="55"/>
      <c r="K71" s="43">
        <f t="shared" si="23"/>
        <v>0</v>
      </c>
    </row>
    <row r="72" spans="2:16" ht="15.75" x14ac:dyDescent="0.2">
      <c r="B72" s="38" t="s">
        <v>15</v>
      </c>
      <c r="C72" s="34"/>
      <c r="D72" s="34"/>
      <c r="E72" s="34"/>
      <c r="F72" s="43">
        <f t="shared" si="22"/>
        <v>0</v>
      </c>
      <c r="H72" s="38">
        <f t="shared" si="21"/>
        <v>0</v>
      </c>
      <c r="I72" s="34"/>
      <c r="J72" s="55"/>
      <c r="K72" s="43">
        <f t="shared" si="23"/>
        <v>0</v>
      </c>
    </row>
    <row r="73" spans="2:16" ht="15.75" x14ac:dyDescent="0.2">
      <c r="B73" s="38" t="s">
        <v>51</v>
      </c>
      <c r="C73" s="34"/>
      <c r="D73" s="34"/>
      <c r="E73" s="34"/>
      <c r="F73" s="43">
        <f t="shared" si="22"/>
        <v>0</v>
      </c>
      <c r="H73" s="38">
        <f t="shared" si="21"/>
        <v>0</v>
      </c>
      <c r="I73" s="34"/>
      <c r="J73" s="55"/>
      <c r="K73" s="43">
        <f t="shared" si="23"/>
        <v>0</v>
      </c>
    </row>
    <row r="74" spans="2:16" ht="15.75" x14ac:dyDescent="0.2">
      <c r="B74" s="38" t="s">
        <v>25</v>
      </c>
      <c r="C74" s="34"/>
      <c r="D74" s="34"/>
      <c r="E74" s="34"/>
      <c r="F74" s="43">
        <f t="shared" si="22"/>
        <v>0</v>
      </c>
      <c r="H74" s="38">
        <f t="shared" si="21"/>
        <v>0</v>
      </c>
      <c r="I74" s="34"/>
      <c r="J74" s="55"/>
      <c r="K74" s="43">
        <f t="shared" si="23"/>
        <v>0</v>
      </c>
    </row>
    <row r="75" spans="2:16" ht="15.75" x14ac:dyDescent="0.2">
      <c r="B75" s="38" t="s">
        <v>66</v>
      </c>
      <c r="C75" s="34"/>
      <c r="D75" s="34"/>
      <c r="E75" s="34"/>
      <c r="F75" s="43">
        <f t="shared" si="22"/>
        <v>0</v>
      </c>
      <c r="H75" s="38">
        <f t="shared" si="21"/>
        <v>0</v>
      </c>
      <c r="I75" s="34"/>
      <c r="J75" s="55"/>
      <c r="K75" s="43">
        <f t="shared" si="23"/>
        <v>0</v>
      </c>
    </row>
    <row r="76" spans="2:16" ht="15.75" x14ac:dyDescent="0.2">
      <c r="B76" s="38" t="s">
        <v>68</v>
      </c>
      <c r="C76" s="34"/>
      <c r="D76" s="34"/>
      <c r="E76" s="34"/>
      <c r="F76" s="43">
        <f t="shared" si="22"/>
        <v>0</v>
      </c>
      <c r="H76" s="38">
        <f t="shared" si="21"/>
        <v>0</v>
      </c>
      <c r="I76" s="34"/>
      <c r="J76" s="55"/>
      <c r="K76" s="43">
        <f t="shared" si="23"/>
        <v>0</v>
      </c>
    </row>
    <row r="77" spans="2:16" ht="15.75" x14ac:dyDescent="0.2">
      <c r="B77" s="38" t="s">
        <v>130</v>
      </c>
      <c r="C77" s="34"/>
      <c r="D77" s="34"/>
      <c r="E77" s="34"/>
      <c r="F77" s="43">
        <f t="shared" si="22"/>
        <v>0</v>
      </c>
      <c r="H77" s="38">
        <f t="shared" si="21"/>
        <v>0</v>
      </c>
      <c r="I77" s="34"/>
      <c r="J77" s="55"/>
      <c r="K77" s="43">
        <f t="shared" si="23"/>
        <v>0</v>
      </c>
    </row>
    <row r="78" spans="2:16" ht="15.75" x14ac:dyDescent="0.2">
      <c r="B78" s="38" t="s">
        <v>47</v>
      </c>
      <c r="C78" s="34"/>
      <c r="D78" s="34"/>
      <c r="E78" s="34"/>
      <c r="F78" s="43">
        <f>E78*D78*C78</f>
        <v>0</v>
      </c>
      <c r="H78" s="38">
        <f t="shared" ref="H78:H80" si="24">C78</f>
        <v>0</v>
      </c>
      <c r="I78" s="34"/>
      <c r="J78" s="55"/>
      <c r="K78" s="43">
        <f>J78*I78*H78</f>
        <v>0</v>
      </c>
    </row>
    <row r="79" spans="2:16" ht="15.75" x14ac:dyDescent="0.2">
      <c r="B79" s="38" t="s">
        <v>26</v>
      </c>
      <c r="C79" s="34"/>
      <c r="D79" s="34"/>
      <c r="E79" s="34"/>
      <c r="F79" s="43">
        <f t="shared" ref="F79:F80" si="25">E79*D79*C79</f>
        <v>0</v>
      </c>
      <c r="H79" s="38">
        <f t="shared" si="24"/>
        <v>0</v>
      </c>
      <c r="I79" s="34"/>
      <c r="J79" s="55"/>
      <c r="K79" s="43">
        <f t="shared" ref="K79:K81" si="26">J79*I79*H79</f>
        <v>0</v>
      </c>
    </row>
    <row r="80" spans="2:16" ht="15.75" x14ac:dyDescent="0.2">
      <c r="B80" s="38" t="s">
        <v>23</v>
      </c>
      <c r="C80" s="34"/>
      <c r="D80" s="34"/>
      <c r="E80" s="34"/>
      <c r="F80" s="43">
        <f t="shared" si="25"/>
        <v>0</v>
      </c>
      <c r="H80" s="38">
        <f t="shared" si="24"/>
        <v>0</v>
      </c>
      <c r="I80" s="34"/>
      <c r="J80" s="55"/>
      <c r="K80" s="43">
        <f t="shared" si="26"/>
        <v>0</v>
      </c>
    </row>
    <row r="81" spans="2:11" ht="16.5" thickBot="1" x14ac:dyDescent="0.25">
      <c r="B81" s="39" t="s">
        <v>52</v>
      </c>
      <c r="C81" s="62"/>
      <c r="D81" s="62"/>
      <c r="E81" s="62"/>
      <c r="F81" s="46">
        <f>E81*D81*C81</f>
        <v>0</v>
      </c>
      <c r="H81" s="39">
        <f>C81</f>
        <v>0</v>
      </c>
      <c r="I81" s="62"/>
      <c r="J81" s="63"/>
      <c r="K81" s="46">
        <f t="shared" si="26"/>
        <v>0</v>
      </c>
    </row>
    <row r="82" spans="2:11" ht="15.75" x14ac:dyDescent="0.2">
      <c r="B82" s="37" t="s">
        <v>16</v>
      </c>
      <c r="C82" s="60"/>
      <c r="D82" s="60"/>
      <c r="E82" s="60"/>
      <c r="F82" s="42">
        <f>E82*D82*C82</f>
        <v>0</v>
      </c>
      <c r="H82" s="37">
        <f>C82</f>
        <v>0</v>
      </c>
      <c r="I82" s="60"/>
      <c r="J82" s="61"/>
      <c r="K82" s="42">
        <f t="shared" ref="K82" si="27">J82*I82*H82</f>
        <v>0</v>
      </c>
    </row>
    <row r="83" spans="2:11" ht="15.75" x14ac:dyDescent="0.2">
      <c r="B83" s="38" t="s">
        <v>21</v>
      </c>
      <c r="C83" s="34"/>
      <c r="D83" s="34"/>
      <c r="E83" s="34"/>
      <c r="F83" s="43">
        <f t="shared" ref="F83:F94" si="28">E83*D83*C83</f>
        <v>0</v>
      </c>
      <c r="H83" s="38">
        <f t="shared" ref="H83:H94" si="29">C83</f>
        <v>0</v>
      </c>
      <c r="I83" s="34"/>
      <c r="J83" s="55"/>
      <c r="K83" s="43">
        <f t="shared" ref="K83:K94" si="30">J83*I83*H83</f>
        <v>0</v>
      </c>
    </row>
    <row r="84" spans="2:11" ht="15.75" x14ac:dyDescent="0.2">
      <c r="B84" s="38" t="s">
        <v>20</v>
      </c>
      <c r="C84" s="34"/>
      <c r="D84" s="34"/>
      <c r="E84" s="34"/>
      <c r="F84" s="43">
        <f t="shared" si="28"/>
        <v>0</v>
      </c>
      <c r="H84" s="38">
        <f t="shared" si="29"/>
        <v>0</v>
      </c>
      <c r="I84" s="34"/>
      <c r="J84" s="55"/>
      <c r="K84" s="43">
        <f t="shared" si="30"/>
        <v>0</v>
      </c>
    </row>
    <row r="85" spans="2:11" ht="15.75" x14ac:dyDescent="0.2">
      <c r="B85" s="38" t="s">
        <v>17</v>
      </c>
      <c r="C85" s="34"/>
      <c r="D85" s="34"/>
      <c r="E85" s="34"/>
      <c r="F85" s="43">
        <f t="shared" si="28"/>
        <v>0</v>
      </c>
      <c r="H85" s="38">
        <f t="shared" si="29"/>
        <v>0</v>
      </c>
      <c r="I85" s="34"/>
      <c r="J85" s="55"/>
      <c r="K85" s="43">
        <f t="shared" si="30"/>
        <v>0</v>
      </c>
    </row>
    <row r="86" spans="2:11" ht="15.75" x14ac:dyDescent="0.2">
      <c r="B86" s="38" t="s">
        <v>6</v>
      </c>
      <c r="C86" s="34"/>
      <c r="D86" s="34"/>
      <c r="E86" s="34"/>
      <c r="F86" s="43">
        <f t="shared" si="28"/>
        <v>0</v>
      </c>
      <c r="H86" s="38">
        <f t="shared" si="29"/>
        <v>0</v>
      </c>
      <c r="I86" s="34"/>
      <c r="J86" s="55"/>
      <c r="K86" s="43">
        <f t="shared" si="30"/>
        <v>0</v>
      </c>
    </row>
    <row r="87" spans="2:11" ht="15.75" x14ac:dyDescent="0.2">
      <c r="B87" s="38" t="s">
        <v>19</v>
      </c>
      <c r="C87" s="34"/>
      <c r="D87" s="34"/>
      <c r="E87" s="34"/>
      <c r="F87" s="43">
        <f t="shared" si="28"/>
        <v>0</v>
      </c>
      <c r="H87" s="38">
        <f t="shared" si="29"/>
        <v>0</v>
      </c>
      <c r="I87" s="34"/>
      <c r="J87" s="55"/>
      <c r="K87" s="43">
        <f t="shared" si="30"/>
        <v>0</v>
      </c>
    </row>
    <row r="88" spans="2:11" ht="15.75" x14ac:dyDescent="0.2">
      <c r="B88" s="38" t="s">
        <v>46</v>
      </c>
      <c r="C88" s="34"/>
      <c r="D88" s="34"/>
      <c r="E88" s="34"/>
      <c r="F88" s="43">
        <f t="shared" si="28"/>
        <v>0</v>
      </c>
      <c r="H88" s="38">
        <f t="shared" si="29"/>
        <v>0</v>
      </c>
      <c r="I88" s="34"/>
      <c r="J88" s="55"/>
      <c r="K88" s="43">
        <f t="shared" si="30"/>
        <v>0</v>
      </c>
    </row>
    <row r="89" spans="2:11" ht="15.75" x14ac:dyDescent="0.2">
      <c r="B89" s="38" t="s">
        <v>65</v>
      </c>
      <c r="C89" s="34"/>
      <c r="D89" s="34"/>
      <c r="E89" s="34"/>
      <c r="F89" s="43">
        <f t="shared" si="28"/>
        <v>0</v>
      </c>
      <c r="H89" s="38">
        <f t="shared" si="29"/>
        <v>0</v>
      </c>
      <c r="I89" s="34"/>
      <c r="J89" s="55"/>
      <c r="K89" s="43">
        <f t="shared" si="30"/>
        <v>0</v>
      </c>
    </row>
    <row r="90" spans="2:11" ht="15.75" x14ac:dyDescent="0.2">
      <c r="B90" s="38" t="s">
        <v>27</v>
      </c>
      <c r="C90" s="34"/>
      <c r="D90" s="34"/>
      <c r="E90" s="34"/>
      <c r="F90" s="43">
        <f t="shared" si="28"/>
        <v>0</v>
      </c>
      <c r="H90" s="38">
        <f t="shared" si="29"/>
        <v>0</v>
      </c>
      <c r="I90" s="34"/>
      <c r="J90" s="55"/>
      <c r="K90" s="43">
        <f t="shared" si="30"/>
        <v>0</v>
      </c>
    </row>
    <row r="91" spans="2:11" ht="15.75" x14ac:dyDescent="0.2">
      <c r="B91" s="38" t="s">
        <v>64</v>
      </c>
      <c r="C91" s="34"/>
      <c r="D91" s="34"/>
      <c r="E91" s="34"/>
      <c r="F91" s="43">
        <f t="shared" si="28"/>
        <v>0</v>
      </c>
      <c r="H91" s="38">
        <f t="shared" si="29"/>
        <v>0</v>
      </c>
      <c r="I91" s="34"/>
      <c r="J91" s="55"/>
      <c r="K91" s="43">
        <f t="shared" si="30"/>
        <v>0</v>
      </c>
    </row>
    <row r="92" spans="2:11" ht="15.75" x14ac:dyDescent="0.2">
      <c r="B92" s="38" t="s">
        <v>28</v>
      </c>
      <c r="C92" s="34"/>
      <c r="D92" s="34"/>
      <c r="E92" s="34"/>
      <c r="F92" s="43">
        <f t="shared" si="28"/>
        <v>0</v>
      </c>
      <c r="H92" s="38">
        <f t="shared" si="29"/>
        <v>0</v>
      </c>
      <c r="I92" s="34"/>
      <c r="J92" s="55"/>
      <c r="K92" s="43">
        <f t="shared" si="30"/>
        <v>0</v>
      </c>
    </row>
    <row r="93" spans="2:11" ht="15.75" x14ac:dyDescent="0.2">
      <c r="B93" s="52" t="s">
        <v>63</v>
      </c>
      <c r="C93" s="65"/>
      <c r="D93" s="65"/>
      <c r="E93" s="65"/>
      <c r="F93" s="43">
        <f t="shared" si="28"/>
        <v>0</v>
      </c>
      <c r="H93" s="38">
        <f t="shared" si="29"/>
        <v>0</v>
      </c>
      <c r="I93" s="65"/>
      <c r="J93" s="66"/>
      <c r="K93" s="43">
        <f t="shared" si="30"/>
        <v>0</v>
      </c>
    </row>
    <row r="94" spans="2:11" ht="16.5" thickBot="1" x14ac:dyDescent="0.25">
      <c r="B94" s="39" t="s">
        <v>53</v>
      </c>
      <c r="C94" s="62"/>
      <c r="D94" s="62"/>
      <c r="E94" s="62"/>
      <c r="F94" s="46">
        <f t="shared" si="28"/>
        <v>0</v>
      </c>
      <c r="H94" s="39">
        <f t="shared" si="29"/>
        <v>0</v>
      </c>
      <c r="I94" s="62"/>
      <c r="J94" s="63"/>
      <c r="K94" s="46">
        <f t="shared" si="30"/>
        <v>0</v>
      </c>
    </row>
    <row r="95" spans="2:11" ht="15.75" x14ac:dyDescent="0.2">
      <c r="B95" s="37" t="s">
        <v>135</v>
      </c>
      <c r="C95" s="60"/>
      <c r="D95" s="60"/>
      <c r="E95" s="60"/>
      <c r="F95" s="42">
        <f t="shared" ref="F95" si="31">E95*D95*C95</f>
        <v>0</v>
      </c>
      <c r="H95" s="37">
        <f t="shared" ref="H95" si="32">C95</f>
        <v>0</v>
      </c>
      <c r="I95" s="60"/>
      <c r="J95" s="61"/>
      <c r="K95" s="42">
        <f t="shared" ref="K95" si="33">J95*I95*H95</f>
        <v>0</v>
      </c>
    </row>
    <row r="96" spans="2:11" ht="15.75" x14ac:dyDescent="0.2">
      <c r="B96" s="38" t="s">
        <v>135</v>
      </c>
      <c r="C96" s="34"/>
      <c r="D96" s="34"/>
      <c r="E96" s="34"/>
      <c r="F96" s="43">
        <f t="shared" ref="F96:F105" si="34">E96*D96*C96</f>
        <v>0</v>
      </c>
      <c r="H96" s="38">
        <f t="shared" ref="H96:H98" si="35">C96</f>
        <v>0</v>
      </c>
      <c r="I96" s="34"/>
      <c r="J96" s="55"/>
      <c r="K96" s="43">
        <f t="shared" ref="K96:K105" si="36">J96*I96*H96</f>
        <v>0</v>
      </c>
    </row>
    <row r="97" spans="2:13" ht="15.75" x14ac:dyDescent="0.2">
      <c r="B97" s="38" t="s">
        <v>135</v>
      </c>
      <c r="C97" s="34"/>
      <c r="D97" s="34"/>
      <c r="E97" s="34"/>
      <c r="F97" s="43">
        <f t="shared" si="34"/>
        <v>0</v>
      </c>
      <c r="H97" s="38">
        <f t="shared" si="35"/>
        <v>0</v>
      </c>
      <c r="I97" s="34"/>
      <c r="J97" s="55"/>
      <c r="K97" s="43">
        <f t="shared" si="36"/>
        <v>0</v>
      </c>
    </row>
    <row r="98" spans="2:13" ht="15.75" x14ac:dyDescent="0.2">
      <c r="B98" s="38" t="s">
        <v>135</v>
      </c>
      <c r="C98" s="34"/>
      <c r="D98" s="34"/>
      <c r="E98" s="34"/>
      <c r="F98" s="43">
        <f t="shared" si="34"/>
        <v>0</v>
      </c>
      <c r="H98" s="38">
        <f t="shared" si="35"/>
        <v>0</v>
      </c>
      <c r="I98" s="34"/>
      <c r="J98" s="55"/>
      <c r="K98" s="43">
        <f t="shared" si="36"/>
        <v>0</v>
      </c>
    </row>
    <row r="99" spans="2:13" ht="15.75" x14ac:dyDescent="0.2">
      <c r="B99" s="52" t="s">
        <v>135</v>
      </c>
      <c r="C99" s="65"/>
      <c r="D99" s="65"/>
      <c r="E99" s="65"/>
      <c r="F99" s="54">
        <f t="shared" si="34"/>
        <v>0</v>
      </c>
      <c r="H99" s="52">
        <f>C99</f>
        <v>0</v>
      </c>
      <c r="I99" s="65"/>
      <c r="J99" s="66"/>
      <c r="K99" s="54">
        <f t="shared" si="36"/>
        <v>0</v>
      </c>
    </row>
    <row r="100" spans="2:13" ht="16.5" thickBot="1" x14ac:dyDescent="0.25">
      <c r="B100" s="39" t="s">
        <v>67</v>
      </c>
      <c r="C100" s="62"/>
      <c r="D100" s="62"/>
      <c r="E100" s="62"/>
      <c r="F100" s="54">
        <f t="shared" si="34"/>
        <v>0</v>
      </c>
      <c r="H100" s="52">
        <f>C100</f>
        <v>0</v>
      </c>
      <c r="I100" s="62"/>
      <c r="J100" s="63"/>
      <c r="K100" s="54">
        <f t="shared" si="36"/>
        <v>0</v>
      </c>
    </row>
    <row r="101" spans="2:13" ht="15.75" x14ac:dyDescent="0.2">
      <c r="B101" s="37" t="s">
        <v>24</v>
      </c>
      <c r="C101" s="60"/>
      <c r="D101" s="60"/>
      <c r="E101" s="60"/>
      <c r="F101" s="42">
        <f t="shared" si="34"/>
        <v>0</v>
      </c>
      <c r="H101" s="37">
        <f t="shared" ref="H101:H104" si="37">C101</f>
        <v>0</v>
      </c>
      <c r="I101" s="60"/>
      <c r="J101" s="61"/>
      <c r="K101" s="42">
        <f t="shared" si="36"/>
        <v>0</v>
      </c>
    </row>
    <row r="102" spans="2:13" ht="15.75" x14ac:dyDescent="0.2">
      <c r="B102" s="38" t="s">
        <v>24</v>
      </c>
      <c r="C102" s="34"/>
      <c r="D102" s="34"/>
      <c r="E102" s="34"/>
      <c r="F102" s="43">
        <f t="shared" si="34"/>
        <v>0</v>
      </c>
      <c r="H102" s="38">
        <f t="shared" si="37"/>
        <v>0</v>
      </c>
      <c r="I102" s="34"/>
      <c r="J102" s="55"/>
      <c r="K102" s="43">
        <f t="shared" si="36"/>
        <v>0</v>
      </c>
    </row>
    <row r="103" spans="2:13" ht="15.75" x14ac:dyDescent="0.2">
      <c r="B103" s="38" t="s">
        <v>24</v>
      </c>
      <c r="C103" s="34"/>
      <c r="D103" s="34"/>
      <c r="E103" s="34"/>
      <c r="F103" s="43">
        <f t="shared" si="34"/>
        <v>0</v>
      </c>
      <c r="H103" s="38">
        <f t="shared" si="37"/>
        <v>0</v>
      </c>
      <c r="I103" s="34"/>
      <c r="J103" s="55"/>
      <c r="K103" s="43">
        <f t="shared" si="36"/>
        <v>0</v>
      </c>
    </row>
    <row r="104" spans="2:13" ht="15.75" x14ac:dyDescent="0.2">
      <c r="B104" s="38" t="s">
        <v>24</v>
      </c>
      <c r="C104" s="34"/>
      <c r="D104" s="34"/>
      <c r="E104" s="34"/>
      <c r="F104" s="43">
        <f t="shared" si="34"/>
        <v>0</v>
      </c>
      <c r="H104" s="38">
        <f t="shared" si="37"/>
        <v>0</v>
      </c>
      <c r="I104" s="34"/>
      <c r="J104" s="55"/>
      <c r="K104" s="43">
        <f t="shared" si="36"/>
        <v>0</v>
      </c>
    </row>
    <row r="105" spans="2:13" ht="16.5" thickBot="1" x14ac:dyDescent="0.25">
      <c r="B105" s="39" t="s">
        <v>24</v>
      </c>
      <c r="C105" s="62"/>
      <c r="D105" s="62"/>
      <c r="E105" s="62"/>
      <c r="F105" s="46">
        <f t="shared" si="34"/>
        <v>0</v>
      </c>
      <c r="H105" s="39">
        <f>C105</f>
        <v>0</v>
      </c>
      <c r="I105" s="62"/>
      <c r="J105" s="63"/>
      <c r="K105" s="46">
        <f t="shared" si="36"/>
        <v>0</v>
      </c>
    </row>
    <row r="106" spans="2:13" ht="15.75" x14ac:dyDescent="0.2">
      <c r="B106" s="48" t="s">
        <v>54</v>
      </c>
      <c r="C106" s="35">
        <f>C7*0.95</f>
        <v>0</v>
      </c>
      <c r="D106" s="35">
        <f>D7*0.05</f>
        <v>0</v>
      </c>
      <c r="E106" s="35">
        <v>1</v>
      </c>
      <c r="F106" s="56">
        <f>E106*D106*C106</f>
        <v>0</v>
      </c>
      <c r="G106" s="20"/>
      <c r="H106" s="48">
        <f>C106</f>
        <v>0</v>
      </c>
      <c r="I106" s="36"/>
      <c r="J106" s="35">
        <v>1</v>
      </c>
      <c r="K106" s="56">
        <f>J106*I106*H106</f>
        <v>0</v>
      </c>
    </row>
    <row r="107" spans="2:13" ht="15.75" x14ac:dyDescent="0.2">
      <c r="B107" s="38" t="s">
        <v>55</v>
      </c>
      <c r="C107" s="266" t="s">
        <v>39</v>
      </c>
      <c r="D107" s="267"/>
      <c r="E107" s="267"/>
      <c r="F107" s="43">
        <f>SUM(F51:F105)*0.05</f>
        <v>0</v>
      </c>
      <c r="G107" s="20"/>
      <c r="H107" s="268" t="s">
        <v>39</v>
      </c>
      <c r="I107" s="267"/>
      <c r="J107" s="267"/>
      <c r="K107" s="64" t="s">
        <v>39</v>
      </c>
    </row>
    <row r="108" spans="2:13" ht="16.5" thickBot="1" x14ac:dyDescent="0.25">
      <c r="B108" s="39" t="s">
        <v>56</v>
      </c>
      <c r="C108" s="263" t="s">
        <v>39</v>
      </c>
      <c r="D108" s="264"/>
      <c r="E108" s="264"/>
      <c r="F108" s="51">
        <f>SUM(F51:F107)</f>
        <v>0</v>
      </c>
      <c r="G108" s="20"/>
      <c r="H108" s="265" t="s">
        <v>39</v>
      </c>
      <c r="I108" s="264"/>
      <c r="J108" s="264"/>
      <c r="K108" s="51">
        <f>SUM(K51:K107)</f>
        <v>0</v>
      </c>
    </row>
    <row r="109" spans="2:13" ht="15.75" x14ac:dyDescent="0.2">
      <c r="B109" s="15"/>
      <c r="C109" s="15"/>
      <c r="D109" s="15"/>
      <c r="E109" s="15"/>
      <c r="F109" s="15"/>
      <c r="G109" s="15"/>
      <c r="H109" s="15"/>
      <c r="I109" s="15"/>
      <c r="L109" s="30"/>
      <c r="M109" s="29"/>
    </row>
    <row r="110" spans="2:13" ht="15.75" x14ac:dyDescent="0.2">
      <c r="B110" s="15"/>
      <c r="C110" s="15"/>
      <c r="D110" s="15"/>
      <c r="E110" s="15"/>
      <c r="F110" s="15"/>
      <c r="G110" s="15"/>
      <c r="H110" s="15"/>
      <c r="I110" s="15"/>
      <c r="L110" s="30"/>
      <c r="M110" s="29"/>
    </row>
    <row r="111" spans="2:13" ht="15.75" x14ac:dyDescent="0.2">
      <c r="B111" s="15"/>
      <c r="C111" s="15"/>
      <c r="D111" s="15"/>
      <c r="E111" s="15"/>
      <c r="F111" s="15"/>
      <c r="G111" s="15"/>
      <c r="H111" s="15"/>
      <c r="I111" s="15"/>
      <c r="K111" s="29"/>
      <c r="L111" s="30"/>
      <c r="M111" s="29"/>
    </row>
    <row r="112" spans="2:13" ht="15.75" x14ac:dyDescent="0.2">
      <c r="B112" s="15"/>
      <c r="C112" s="15"/>
      <c r="D112" s="15"/>
      <c r="E112" s="15"/>
      <c r="F112" s="15"/>
      <c r="G112" s="15"/>
      <c r="H112" s="15"/>
      <c r="I112" s="15"/>
      <c r="K112" s="29"/>
      <c r="L112" s="30"/>
      <c r="M112" s="29"/>
    </row>
    <row r="113" spans="2:13" ht="15.75" x14ac:dyDescent="0.2">
      <c r="B113" s="15"/>
      <c r="C113" s="15"/>
      <c r="D113" s="15"/>
      <c r="E113" s="15"/>
      <c r="F113" s="15"/>
      <c r="G113" s="15"/>
      <c r="H113" s="15"/>
      <c r="I113" s="15"/>
      <c r="K113" s="29"/>
      <c r="L113" s="30"/>
      <c r="M113" s="29"/>
    </row>
    <row r="114" spans="2:13" ht="15.75" x14ac:dyDescent="0.2">
      <c r="B114" s="15"/>
      <c r="C114" s="15"/>
      <c r="D114" s="15"/>
      <c r="E114" s="15"/>
      <c r="F114" s="15"/>
      <c r="G114" s="15"/>
      <c r="H114" s="15"/>
      <c r="I114" s="15"/>
      <c r="K114" s="29"/>
      <c r="L114" s="30"/>
      <c r="M114" s="29"/>
    </row>
    <row r="115" spans="2:13" x14ac:dyDescent="0.2">
      <c r="B115" s="15"/>
      <c r="C115" s="15"/>
      <c r="D115" s="15"/>
      <c r="E115" s="15"/>
      <c r="F115" s="15"/>
      <c r="G115" s="15"/>
      <c r="H115" s="15"/>
      <c r="I115" s="15"/>
      <c r="K115" s="29"/>
      <c r="L115" s="29"/>
      <c r="M115" s="29"/>
    </row>
    <row r="116" spans="2:13" x14ac:dyDescent="0.2">
      <c r="B116" s="15"/>
      <c r="C116" s="16"/>
      <c r="D116" s="15"/>
      <c r="E116" s="16"/>
      <c r="F116" s="16"/>
      <c r="G116" s="16"/>
      <c r="H116" s="16"/>
      <c r="I116" s="15"/>
      <c r="K116" s="29"/>
      <c r="L116" s="29"/>
      <c r="M116" s="29"/>
    </row>
    <row r="117" spans="2:13" x14ac:dyDescent="0.2">
      <c r="B117" s="15"/>
      <c r="C117" s="17"/>
      <c r="D117" s="16"/>
      <c r="E117" s="17"/>
      <c r="F117" s="17"/>
      <c r="G117" s="17"/>
      <c r="H117" s="17"/>
      <c r="I117" s="15"/>
      <c r="K117" s="29"/>
      <c r="L117" s="29"/>
      <c r="M117" s="29"/>
    </row>
    <row r="118" spans="2:13" x14ac:dyDescent="0.2">
      <c r="B118" s="15"/>
      <c r="C118" s="17"/>
      <c r="D118" s="17"/>
      <c r="E118" s="17"/>
      <c r="F118" s="17"/>
      <c r="G118" s="17"/>
      <c r="H118" s="17"/>
      <c r="I118" s="15"/>
      <c r="K118" s="29"/>
      <c r="L118" s="29"/>
      <c r="M118" s="29"/>
    </row>
    <row r="119" spans="2:13" x14ac:dyDescent="0.2">
      <c r="B119" s="15"/>
      <c r="C119" s="17"/>
      <c r="D119" s="17"/>
      <c r="E119" s="17"/>
      <c r="F119" s="17"/>
      <c r="G119" s="17"/>
      <c r="H119" s="17"/>
      <c r="I119" s="15"/>
      <c r="M119" s="29"/>
    </row>
    <row r="120" spans="2:13" x14ac:dyDescent="0.2">
      <c r="B120" s="15"/>
      <c r="C120" s="17"/>
      <c r="D120" s="17"/>
      <c r="E120" s="17"/>
      <c r="F120" s="17"/>
      <c r="G120" s="17"/>
      <c r="H120" s="17"/>
      <c r="I120" s="15"/>
      <c r="M120" s="29"/>
    </row>
    <row r="121" spans="2:13" x14ac:dyDescent="0.2">
      <c r="B121" s="15"/>
      <c r="C121" s="23"/>
      <c r="D121" s="17"/>
      <c r="E121" s="15"/>
      <c r="F121" s="15"/>
      <c r="G121" s="15"/>
      <c r="H121" s="15"/>
      <c r="M121" s="29"/>
    </row>
    <row r="122" spans="2:13" x14ac:dyDescent="0.2">
      <c r="B122" s="15"/>
      <c r="C122" s="23"/>
      <c r="D122" s="15"/>
      <c r="E122" s="15"/>
      <c r="F122" s="15"/>
      <c r="G122" s="15"/>
      <c r="H122" s="15"/>
      <c r="M122" s="29"/>
    </row>
    <row r="123" spans="2:13" x14ac:dyDescent="0.2">
      <c r="B123" s="15"/>
      <c r="C123" s="23"/>
      <c r="D123" s="15"/>
      <c r="E123" s="15"/>
      <c r="F123" s="15"/>
      <c r="G123" s="15"/>
      <c r="H123" s="15"/>
      <c r="M123" s="29"/>
    </row>
    <row r="124" spans="2:13" x14ac:dyDescent="0.2">
      <c r="C124" s="23"/>
      <c r="D124" s="15"/>
      <c r="E124" s="15"/>
      <c r="F124" s="15"/>
      <c r="G124" s="15"/>
      <c r="H124" s="15"/>
      <c r="M124" s="29"/>
    </row>
    <row r="125" spans="2:13" x14ac:dyDescent="0.2">
      <c r="C125" s="24"/>
      <c r="D125" s="15"/>
      <c r="E125" s="15"/>
      <c r="F125" s="15"/>
      <c r="G125" s="15"/>
      <c r="H125" s="15"/>
    </row>
    <row r="126" spans="2:13" x14ac:dyDescent="0.2">
      <c r="C126" s="24"/>
      <c r="D126" s="23"/>
      <c r="E126" s="15"/>
      <c r="F126" s="15"/>
      <c r="G126" s="15"/>
      <c r="H126" s="15"/>
    </row>
    <row r="127" spans="2:13" x14ac:dyDescent="0.2">
      <c r="C127" s="24"/>
      <c r="D127" s="15"/>
      <c r="E127" s="15"/>
      <c r="F127" s="15"/>
      <c r="G127" s="15"/>
      <c r="H127" s="15"/>
    </row>
    <row r="128" spans="2:13" x14ac:dyDescent="0.2">
      <c r="C128" s="23"/>
      <c r="D128" s="15"/>
      <c r="E128" s="15"/>
      <c r="F128" s="15"/>
      <c r="G128" s="15"/>
      <c r="H128" s="15"/>
    </row>
    <row r="129" spans="2:10" x14ac:dyDescent="0.2">
      <c r="C129" s="23"/>
      <c r="D129" s="15"/>
      <c r="E129" s="15"/>
      <c r="F129" s="15"/>
      <c r="G129" s="15"/>
      <c r="H129" s="15"/>
    </row>
    <row r="130" spans="2:10" x14ac:dyDescent="0.2">
      <c r="C130" s="15"/>
      <c r="D130" s="15"/>
      <c r="E130" s="15"/>
      <c r="F130" s="15"/>
      <c r="G130" s="15"/>
      <c r="H130" s="15"/>
    </row>
    <row r="131" spans="2:10" x14ac:dyDescent="0.2">
      <c r="C131" s="23"/>
      <c r="D131" s="15"/>
      <c r="E131" s="15"/>
      <c r="F131" s="15"/>
      <c r="G131" s="15"/>
      <c r="H131" s="15"/>
    </row>
    <row r="132" spans="2:10" x14ac:dyDescent="0.2">
      <c r="C132" s="23"/>
      <c r="D132" s="15"/>
      <c r="E132" s="23"/>
      <c r="F132" s="23"/>
      <c r="G132" s="15"/>
      <c r="H132" s="15"/>
    </row>
    <row r="133" spans="2:10" s="26" customFormat="1" x14ac:dyDescent="0.2">
      <c r="B133" s="19"/>
      <c r="C133" s="25"/>
      <c r="D133" s="23"/>
      <c r="E133" s="18"/>
      <c r="F133" s="18"/>
      <c r="G133" s="18"/>
      <c r="H133" s="18"/>
      <c r="I133" s="19"/>
      <c r="J133" s="15"/>
    </row>
    <row r="134" spans="2:10" s="26" customFormat="1" x14ac:dyDescent="0.2">
      <c r="B134" s="19"/>
      <c r="C134" s="15"/>
      <c r="D134" s="18"/>
      <c r="E134" s="15"/>
      <c r="F134" s="15"/>
      <c r="G134" s="15"/>
      <c r="H134" s="15"/>
      <c r="I134" s="19"/>
      <c r="J134" s="15"/>
    </row>
    <row r="135" spans="2:10" s="26" customFormat="1" x14ac:dyDescent="0.2">
      <c r="B135" s="19"/>
      <c r="C135" s="15"/>
      <c r="D135" s="15"/>
      <c r="E135" s="15"/>
      <c r="F135" s="15"/>
      <c r="G135" s="15"/>
      <c r="H135" s="15"/>
      <c r="I135" s="19"/>
      <c r="J135" s="15"/>
    </row>
    <row r="136" spans="2:10" s="26" customFormat="1" x14ac:dyDescent="0.2">
      <c r="B136" s="19"/>
      <c r="C136" s="19"/>
      <c r="D136" s="15"/>
      <c r="E136" s="19"/>
      <c r="F136" s="19"/>
      <c r="G136" s="19"/>
      <c r="H136" s="19"/>
      <c r="I136" s="19"/>
      <c r="J136" s="15"/>
    </row>
    <row r="137" spans="2:10" s="26" customFormat="1" x14ac:dyDescent="0.2">
      <c r="B137" s="19"/>
      <c r="C137" s="19"/>
      <c r="D137" s="19"/>
      <c r="E137" s="19"/>
      <c r="F137" s="19"/>
      <c r="G137" s="19"/>
      <c r="H137" s="19"/>
      <c r="I137" s="19"/>
      <c r="J137" s="15"/>
    </row>
    <row r="138" spans="2:10" s="26" customFormat="1" x14ac:dyDescent="0.2">
      <c r="B138" s="19"/>
      <c r="C138" s="19"/>
      <c r="D138" s="19"/>
      <c r="E138" s="19"/>
      <c r="F138" s="19"/>
      <c r="G138" s="19"/>
      <c r="H138" s="19"/>
      <c r="I138" s="19"/>
      <c r="J138" s="15"/>
    </row>
    <row r="139" spans="2:10" s="26" customFormat="1" x14ac:dyDescent="0.2">
      <c r="B139" s="19"/>
      <c r="C139" s="19"/>
      <c r="D139" s="19"/>
      <c r="E139" s="19"/>
      <c r="F139" s="19"/>
      <c r="G139" s="19"/>
      <c r="H139" s="19"/>
      <c r="I139" s="19"/>
      <c r="J139" s="15"/>
    </row>
    <row r="140" spans="2:10" s="26" customFormat="1" x14ac:dyDescent="0.2">
      <c r="B140" s="19"/>
      <c r="C140" s="19"/>
      <c r="D140" s="19"/>
      <c r="E140" s="19"/>
      <c r="F140" s="19"/>
      <c r="G140" s="19"/>
      <c r="H140" s="19"/>
      <c r="I140" s="19"/>
      <c r="J140" s="15"/>
    </row>
    <row r="141" spans="2:10" s="26" customFormat="1" x14ac:dyDescent="0.2">
      <c r="B141" s="19"/>
      <c r="C141" s="19"/>
      <c r="D141" s="19"/>
      <c r="E141" s="19"/>
      <c r="F141" s="19"/>
      <c r="G141" s="19"/>
      <c r="H141" s="19"/>
      <c r="I141" s="19"/>
      <c r="J141" s="15"/>
    </row>
    <row r="142" spans="2:10" s="26" customFormat="1" x14ac:dyDescent="0.2">
      <c r="B142" s="19"/>
      <c r="C142" s="19"/>
      <c r="D142" s="19"/>
      <c r="E142" s="19"/>
      <c r="F142" s="19"/>
      <c r="G142" s="19"/>
      <c r="H142" s="19"/>
      <c r="I142" s="19"/>
      <c r="J142" s="15"/>
    </row>
    <row r="143" spans="2:10" s="26" customFormat="1" x14ac:dyDescent="0.2">
      <c r="B143" s="19"/>
      <c r="C143" s="19"/>
      <c r="D143" s="19"/>
      <c r="E143" s="19"/>
      <c r="F143" s="19"/>
      <c r="G143" s="19"/>
      <c r="H143" s="19"/>
      <c r="I143" s="19"/>
      <c r="J143" s="15"/>
    </row>
    <row r="144" spans="2:10" s="26" customFormat="1" x14ac:dyDescent="0.2">
      <c r="B144" s="19"/>
      <c r="C144" s="19"/>
      <c r="D144" s="19"/>
      <c r="E144" s="19"/>
      <c r="F144" s="19"/>
      <c r="G144" s="19"/>
      <c r="H144" s="19"/>
      <c r="I144" s="19"/>
      <c r="J144" s="15"/>
    </row>
    <row r="145" spans="2:10" s="26" customFormat="1" x14ac:dyDescent="0.2">
      <c r="B145" s="19"/>
      <c r="C145" s="19"/>
      <c r="D145" s="19"/>
      <c r="E145" s="19"/>
      <c r="F145" s="19"/>
      <c r="G145" s="19"/>
      <c r="H145" s="19"/>
      <c r="I145" s="19"/>
      <c r="J145" s="15"/>
    </row>
    <row r="146" spans="2:10" s="26" customFormat="1" x14ac:dyDescent="0.2">
      <c r="B146" s="19"/>
      <c r="C146" s="19"/>
      <c r="D146" s="19"/>
      <c r="E146" s="19"/>
      <c r="F146" s="19"/>
      <c r="G146" s="19"/>
      <c r="H146" s="19"/>
      <c r="I146" s="19"/>
      <c r="J146" s="15"/>
    </row>
    <row r="147" spans="2:10" s="26" customFormat="1" x14ac:dyDescent="0.2">
      <c r="B147" s="19"/>
      <c r="C147" s="19"/>
      <c r="D147" s="19"/>
      <c r="E147" s="19"/>
      <c r="F147" s="19"/>
      <c r="G147" s="19"/>
      <c r="H147" s="19"/>
      <c r="I147" s="19"/>
      <c r="J147" s="15"/>
    </row>
    <row r="148" spans="2:10" s="26" customFormat="1" x14ac:dyDescent="0.2">
      <c r="B148" s="19"/>
      <c r="C148" s="19"/>
      <c r="D148" s="19"/>
      <c r="E148" s="19"/>
      <c r="F148" s="19"/>
      <c r="G148" s="19"/>
      <c r="H148" s="19"/>
      <c r="I148" s="19"/>
      <c r="J148" s="15"/>
    </row>
    <row r="149" spans="2:10" s="26" customFormat="1" x14ac:dyDescent="0.2">
      <c r="B149" s="19"/>
      <c r="C149" s="19"/>
      <c r="D149" s="19"/>
      <c r="E149" s="19"/>
      <c r="F149" s="19"/>
      <c r="G149" s="19"/>
      <c r="H149" s="19"/>
      <c r="I149" s="19"/>
      <c r="J149" s="15"/>
    </row>
    <row r="150" spans="2:10" s="26" customFormat="1" x14ac:dyDescent="0.2">
      <c r="B150" s="19"/>
      <c r="C150" s="19"/>
      <c r="D150" s="19"/>
      <c r="E150" s="19"/>
      <c r="F150" s="19"/>
      <c r="G150" s="19"/>
      <c r="H150" s="19"/>
      <c r="I150" s="19"/>
      <c r="J150" s="15"/>
    </row>
    <row r="151" spans="2:10" s="26" customFormat="1" x14ac:dyDescent="0.2">
      <c r="B151" s="19"/>
      <c r="C151" s="19"/>
      <c r="D151" s="19"/>
      <c r="E151" s="19"/>
      <c r="F151" s="19"/>
      <c r="G151" s="19"/>
      <c r="H151" s="19"/>
      <c r="I151" s="19"/>
      <c r="J151" s="15"/>
    </row>
    <row r="152" spans="2:10" s="26" customFormat="1" x14ac:dyDescent="0.2">
      <c r="B152" s="19"/>
      <c r="C152" s="19"/>
      <c r="D152" s="19"/>
      <c r="E152" s="19"/>
      <c r="F152" s="19"/>
      <c r="G152" s="19"/>
      <c r="H152" s="19"/>
      <c r="I152" s="19"/>
      <c r="J152" s="15"/>
    </row>
    <row r="153" spans="2:10" s="26" customFormat="1" x14ac:dyDescent="0.2">
      <c r="B153" s="19"/>
      <c r="C153" s="19"/>
      <c r="D153" s="19"/>
      <c r="E153" s="19"/>
      <c r="F153" s="19"/>
      <c r="G153" s="19"/>
      <c r="H153" s="19"/>
      <c r="I153" s="19"/>
      <c r="J153" s="15"/>
    </row>
    <row r="154" spans="2:10" s="26" customFormat="1" x14ac:dyDescent="0.2">
      <c r="B154" s="19"/>
      <c r="C154" s="19"/>
      <c r="D154" s="19"/>
      <c r="E154" s="19"/>
      <c r="F154" s="19"/>
      <c r="G154" s="19"/>
      <c r="H154" s="19"/>
      <c r="I154" s="19"/>
      <c r="J154" s="15"/>
    </row>
    <row r="155" spans="2:10" s="26" customFormat="1" x14ac:dyDescent="0.2">
      <c r="B155" s="19"/>
      <c r="C155" s="19"/>
      <c r="D155" s="19"/>
      <c r="E155" s="19"/>
      <c r="F155" s="19"/>
      <c r="G155" s="19"/>
      <c r="H155" s="19"/>
      <c r="I155" s="19"/>
      <c r="J155" s="15"/>
    </row>
    <row r="156" spans="2:10" s="26" customFormat="1" x14ac:dyDescent="0.2">
      <c r="B156" s="19"/>
      <c r="C156" s="19"/>
      <c r="D156" s="19"/>
      <c r="E156" s="19"/>
      <c r="F156" s="19"/>
      <c r="G156" s="19"/>
      <c r="H156" s="19"/>
      <c r="I156" s="19"/>
      <c r="J156" s="15"/>
    </row>
    <row r="157" spans="2:10" s="26" customFormat="1" x14ac:dyDescent="0.2">
      <c r="B157" s="19"/>
      <c r="C157" s="19"/>
      <c r="D157" s="19"/>
      <c r="E157" s="19"/>
      <c r="F157" s="19"/>
      <c r="G157" s="19"/>
      <c r="H157" s="19"/>
      <c r="I157" s="19"/>
      <c r="J157" s="15"/>
    </row>
    <row r="158" spans="2:10" s="26" customFormat="1" x14ac:dyDescent="0.2">
      <c r="B158" s="19"/>
      <c r="C158" s="19"/>
      <c r="D158" s="19"/>
      <c r="E158" s="19"/>
      <c r="F158" s="19"/>
      <c r="G158" s="19"/>
      <c r="H158" s="19"/>
      <c r="I158" s="19"/>
      <c r="J158" s="15"/>
    </row>
    <row r="159" spans="2:10" s="26" customFormat="1" x14ac:dyDescent="0.2">
      <c r="B159" s="19"/>
      <c r="C159" s="19"/>
      <c r="D159" s="19"/>
      <c r="E159" s="19"/>
      <c r="F159" s="19"/>
      <c r="G159" s="19"/>
      <c r="H159" s="19"/>
      <c r="I159" s="19"/>
      <c r="J159" s="15"/>
    </row>
    <row r="160" spans="2:10" s="26" customFormat="1" x14ac:dyDescent="0.2">
      <c r="B160" s="19"/>
      <c r="C160" s="19"/>
      <c r="D160" s="19"/>
      <c r="E160" s="19"/>
      <c r="F160" s="19"/>
      <c r="G160" s="19"/>
      <c r="H160" s="19"/>
      <c r="I160" s="19"/>
      <c r="J160" s="15"/>
    </row>
    <row r="161" spans="2:10" s="26" customFormat="1" x14ac:dyDescent="0.2">
      <c r="B161" s="19"/>
      <c r="C161" s="19"/>
      <c r="D161" s="19"/>
      <c r="E161" s="19"/>
      <c r="F161" s="19"/>
      <c r="G161" s="19"/>
      <c r="H161" s="19"/>
      <c r="I161" s="19"/>
      <c r="J161" s="15"/>
    </row>
    <row r="162" spans="2:10" s="26" customFormat="1" x14ac:dyDescent="0.2">
      <c r="B162" s="19"/>
      <c r="C162" s="19"/>
      <c r="D162" s="19"/>
      <c r="E162" s="19"/>
      <c r="F162" s="19"/>
      <c r="G162" s="19"/>
      <c r="H162" s="19"/>
      <c r="I162" s="19"/>
      <c r="J162" s="15"/>
    </row>
  </sheetData>
  <mergeCells count="12">
    <mergeCell ref="M1:P1"/>
    <mergeCell ref="C108:E108"/>
    <mergeCell ref="H108:J108"/>
    <mergeCell ref="C107:E107"/>
    <mergeCell ref="H107:J107"/>
    <mergeCell ref="H2:K2"/>
    <mergeCell ref="B2:F2"/>
    <mergeCell ref="C47:E47"/>
    <mergeCell ref="H47:J47"/>
    <mergeCell ref="D3:E3"/>
    <mergeCell ref="M18:P24"/>
    <mergeCell ref="M59:P67"/>
  </mergeCells>
  <conditionalFormatting sqref="P3:P4">
    <cfRule type="cellIs" dxfId="9" priority="1" operator="lessThan">
      <formula>0</formula>
    </cfRule>
    <cfRule type="cellIs" dxfId="8" priority="2" operator="greaterThan">
      <formula>0</formula>
    </cfRule>
  </conditionalFormatting>
  <pageMargins left="0.74803149606299213" right="0.74803149606299213" top="0.59055118110236227" bottom="0.59055118110236227" header="0.51181102362204722" footer="0.51181102362204722"/>
  <pageSetup paperSize="9" scale="44" orientation="portrait" r:id="rId1"/>
  <headerFooter alignWithMargins="0"/>
  <rowBreaks count="1" manualBreakCount="1">
    <brk id="10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A1:P162"/>
  <sheetViews>
    <sheetView rightToLeft="1" zoomScale="85" zoomScaleNormal="8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18" sqref="E18:E19"/>
    </sheetView>
  </sheetViews>
  <sheetFormatPr defaultColWidth="9" defaultRowHeight="12.75" x14ac:dyDescent="0.2"/>
  <cols>
    <col min="1" max="1" width="4.875" style="27" customWidth="1"/>
    <col min="2" max="2" width="20.875" style="19" bestFit="1" customWidth="1"/>
    <col min="3" max="3" width="10.125" style="19" bestFit="1" customWidth="1"/>
    <col min="4" max="4" width="8.875" style="19" customWidth="1"/>
    <col min="5" max="5" width="6.125" style="19" customWidth="1"/>
    <col min="6" max="6" width="12.625" style="19" bestFit="1" customWidth="1"/>
    <col min="7" max="7" width="5.5" style="19" customWidth="1"/>
    <col min="8" max="8" width="13.375" style="19" bestFit="1" customWidth="1"/>
    <col min="9" max="9" width="9.375" style="19" bestFit="1" customWidth="1"/>
    <col min="10" max="10" width="13.125" style="15" bestFit="1" customWidth="1"/>
    <col min="11" max="11" width="12.625" style="26" customWidth="1"/>
    <col min="12" max="12" width="5.5" style="26" bestFit="1" customWidth="1"/>
    <col min="13" max="13" width="9" style="26"/>
    <col min="14" max="16384" width="9" style="27"/>
  </cols>
  <sheetData>
    <row r="1" spans="1:16" ht="21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M1" s="260" t="s">
        <v>112</v>
      </c>
      <c r="N1" s="261"/>
      <c r="O1" s="261"/>
      <c r="P1" s="262"/>
    </row>
    <row r="2" spans="1:16" ht="15.75" customHeight="1" x14ac:dyDescent="0.2">
      <c r="A2" s="26"/>
      <c r="B2" s="288" t="s">
        <v>37</v>
      </c>
      <c r="C2" s="289"/>
      <c r="D2" s="289"/>
      <c r="E2" s="289"/>
      <c r="F2" s="290"/>
      <c r="G2" s="26"/>
      <c r="H2" s="291" t="s">
        <v>38</v>
      </c>
      <c r="I2" s="292"/>
      <c r="J2" s="292"/>
      <c r="K2" s="293"/>
      <c r="L2" s="32"/>
      <c r="M2" s="165" t="s">
        <v>39</v>
      </c>
      <c r="N2" s="166" t="s">
        <v>102</v>
      </c>
      <c r="O2" s="166" t="s">
        <v>103</v>
      </c>
      <c r="P2" s="167" t="s">
        <v>60</v>
      </c>
    </row>
    <row r="3" spans="1:16" ht="15.75" customHeight="1" x14ac:dyDescent="0.2">
      <c r="A3" s="26"/>
      <c r="B3" s="203" t="s">
        <v>101</v>
      </c>
      <c r="C3" s="171">
        <f>F10</f>
        <v>0</v>
      </c>
      <c r="D3" s="294" t="s">
        <v>132</v>
      </c>
      <c r="E3" s="294"/>
      <c r="F3" s="204">
        <f>F47+F108</f>
        <v>0</v>
      </c>
      <c r="G3" s="168"/>
      <c r="H3" s="205" t="s">
        <v>101</v>
      </c>
      <c r="I3" s="171">
        <f>K10</f>
        <v>0</v>
      </c>
      <c r="J3" s="172" t="s">
        <v>132</v>
      </c>
      <c r="K3" s="204">
        <f>K47+K108</f>
        <v>0</v>
      </c>
      <c r="L3" s="32"/>
      <c r="M3" s="130" t="s">
        <v>104</v>
      </c>
      <c r="N3" s="207">
        <f>C3</f>
        <v>0</v>
      </c>
      <c r="O3" s="207">
        <f>F3</f>
        <v>0</v>
      </c>
      <c r="P3" s="208">
        <f>N3-O3</f>
        <v>0</v>
      </c>
    </row>
    <row r="4" spans="1:16" ht="15.75" customHeight="1" thickBot="1" x14ac:dyDescent="0.25">
      <c r="A4" s="26"/>
      <c r="B4" s="180" t="s">
        <v>29</v>
      </c>
      <c r="C4" s="181" t="s">
        <v>1</v>
      </c>
      <c r="D4" s="181" t="s">
        <v>40</v>
      </c>
      <c r="E4" s="181" t="s">
        <v>2</v>
      </c>
      <c r="F4" s="182" t="s">
        <v>31</v>
      </c>
      <c r="G4" s="28"/>
      <c r="H4" s="180" t="s">
        <v>1</v>
      </c>
      <c r="I4" s="181" t="s">
        <v>3</v>
      </c>
      <c r="J4" s="181" t="s">
        <v>2</v>
      </c>
      <c r="K4" s="182" t="s">
        <v>31</v>
      </c>
      <c r="M4" s="131" t="s">
        <v>105</v>
      </c>
      <c r="N4" s="209">
        <f>I3</f>
        <v>0</v>
      </c>
      <c r="O4" s="209">
        <f>K3</f>
        <v>0</v>
      </c>
      <c r="P4" s="210">
        <f>N4-O4</f>
        <v>0</v>
      </c>
    </row>
    <row r="5" spans="1:16" ht="15.75" x14ac:dyDescent="0.2">
      <c r="B5" s="20"/>
      <c r="C5" s="20"/>
      <c r="D5" s="20"/>
      <c r="E5" s="20"/>
      <c r="F5" s="20"/>
      <c r="G5" s="20"/>
      <c r="H5" s="20"/>
      <c r="I5" s="20"/>
      <c r="J5" s="26"/>
      <c r="M5" s="27"/>
    </row>
    <row r="6" spans="1:16" ht="21" thickBot="1" x14ac:dyDescent="0.25">
      <c r="B6" s="57" t="s">
        <v>30</v>
      </c>
      <c r="C6" s="20"/>
      <c r="D6" s="20"/>
      <c r="E6" s="20"/>
      <c r="F6" s="20"/>
      <c r="G6" s="20"/>
      <c r="H6" s="20"/>
      <c r="I6" s="20"/>
      <c r="J6" s="26"/>
      <c r="M6" s="27"/>
    </row>
    <row r="7" spans="1:16" ht="15.75" x14ac:dyDescent="0.2">
      <c r="B7" s="71" t="s">
        <v>119</v>
      </c>
      <c r="C7" s="21"/>
      <c r="D7" s="75">
        <f>'2 צפי שבטי'!D12+'2 צפי שבטי'!D13+'2 צפי שבטי'!D14+'2 צפי שבטי'!D15+'2 צפי שבטי'!D16+'2 צפי שבטי'!D17+'2 צפי שבטי'!D18</f>
        <v>0</v>
      </c>
      <c r="E7" s="75">
        <v>1</v>
      </c>
      <c r="F7" s="77">
        <f>C7*D7*E7</f>
        <v>0</v>
      </c>
      <c r="G7" s="20"/>
      <c r="H7" s="71">
        <f>C7</f>
        <v>0</v>
      </c>
      <c r="I7" s="21"/>
      <c r="J7" s="75">
        <v>1</v>
      </c>
      <c r="K7" s="77">
        <f>H7*I7*J7</f>
        <v>0</v>
      </c>
      <c r="M7" s="27"/>
    </row>
    <row r="8" spans="1:16" ht="15.75" x14ac:dyDescent="0.2">
      <c r="B8" s="72" t="s">
        <v>35</v>
      </c>
      <c r="C8" s="58">
        <f>C7*0.1</f>
        <v>0</v>
      </c>
      <c r="D8" s="224">
        <f>D7*0.02</f>
        <v>0</v>
      </c>
      <c r="E8" s="58">
        <v>-1</v>
      </c>
      <c r="F8" s="78">
        <f>C8*D8*E8</f>
        <v>0</v>
      </c>
      <c r="G8" s="20"/>
      <c r="H8" s="72">
        <f>C8</f>
        <v>0</v>
      </c>
      <c r="I8" s="31"/>
      <c r="J8" s="58">
        <v>-1</v>
      </c>
      <c r="K8" s="78">
        <f t="shared" ref="K8:K9" si="0">H8*I8*J8</f>
        <v>0</v>
      </c>
      <c r="M8" s="27"/>
    </row>
    <row r="9" spans="1:16" ht="15.75" x14ac:dyDescent="0.2">
      <c r="B9" s="72" t="s">
        <v>36</v>
      </c>
      <c r="C9" s="31"/>
      <c r="D9" s="58">
        <f>'2 צפי שבטי'!E12+'2 צפי שבטי'!E13+'2 צפי שבטי'!E14+'2 צפי שבטי'!E15+'2 צפי שבטי'!E16+'2 צפי שבטי'!E17+'2 צפי שבטי'!E18+'2 צפי שבטי'!F12+'2 צפי שבטי'!F13+'2 צפי שבטי'!F14+'2 צפי שבטי'!F15+'2 צפי שבטי'!F16+'2 צפי שבטי'!F17+'2 צפי שבטי'!F18</f>
        <v>0</v>
      </c>
      <c r="E9" s="58">
        <v>1</v>
      </c>
      <c r="F9" s="78">
        <f>C9*D9*E9</f>
        <v>0</v>
      </c>
      <c r="G9" s="20"/>
      <c r="H9" s="72">
        <f>C9</f>
        <v>0</v>
      </c>
      <c r="I9" s="31"/>
      <c r="J9" s="58">
        <v>1</v>
      </c>
      <c r="K9" s="78">
        <f t="shared" si="0"/>
        <v>0</v>
      </c>
      <c r="M9" s="27"/>
    </row>
    <row r="10" spans="1:16" ht="16.5" thickBot="1" x14ac:dyDescent="0.25">
      <c r="B10" s="73" t="s">
        <v>120</v>
      </c>
      <c r="C10" s="74" t="s">
        <v>39</v>
      </c>
      <c r="D10" s="76">
        <f>SUM(D7:D9)</f>
        <v>0</v>
      </c>
      <c r="E10" s="76">
        <v>1</v>
      </c>
      <c r="F10" s="206">
        <f>SUM(F7:F9)</f>
        <v>0</v>
      </c>
      <c r="G10" s="20"/>
      <c r="H10" s="79" t="s">
        <v>39</v>
      </c>
      <c r="I10" s="76">
        <f>SUM(I7:I9)</f>
        <v>0</v>
      </c>
      <c r="J10" s="76">
        <v>1</v>
      </c>
      <c r="K10" s="206">
        <f>SUM(K7:K9)</f>
        <v>0</v>
      </c>
      <c r="M10" s="27"/>
    </row>
    <row r="11" spans="1:16" ht="15.75" x14ac:dyDescent="0.2">
      <c r="C11" s="20"/>
      <c r="D11" s="20"/>
      <c r="E11" s="20"/>
      <c r="F11" s="20"/>
      <c r="G11" s="20"/>
      <c r="H11" s="20"/>
      <c r="I11" s="20"/>
      <c r="J11" s="20"/>
    </row>
    <row r="12" spans="1:16" ht="21" thickBot="1" x14ac:dyDescent="0.25">
      <c r="B12" s="57" t="s">
        <v>41</v>
      </c>
      <c r="C12" s="20"/>
      <c r="D12" s="20"/>
      <c r="E12" s="20"/>
      <c r="F12" s="20"/>
      <c r="G12" s="20"/>
      <c r="H12" s="20"/>
      <c r="I12" s="20"/>
      <c r="J12" s="20"/>
    </row>
    <row r="13" spans="1:16" ht="15.75" x14ac:dyDescent="0.2">
      <c r="B13" s="71" t="s">
        <v>133</v>
      </c>
      <c r="C13" s="21"/>
      <c r="D13" s="21"/>
      <c r="E13" s="21"/>
      <c r="F13" s="77">
        <f t="shared" ref="F13:F46" si="1">E13*D13*C13</f>
        <v>0</v>
      </c>
      <c r="G13" s="20"/>
      <c r="H13" s="71">
        <f t="shared" ref="H13:H46" si="2">C13</f>
        <v>0</v>
      </c>
      <c r="I13" s="21"/>
      <c r="J13" s="21"/>
      <c r="K13" s="77">
        <f>J13*I13*H13</f>
        <v>0</v>
      </c>
    </row>
    <row r="14" spans="1:16" ht="15.75" x14ac:dyDescent="0.2">
      <c r="B14" s="72" t="s">
        <v>127</v>
      </c>
      <c r="C14" s="31"/>
      <c r="D14" s="31"/>
      <c r="E14" s="31"/>
      <c r="F14" s="78">
        <f t="shared" si="1"/>
        <v>0</v>
      </c>
      <c r="G14" s="20"/>
      <c r="H14" s="72">
        <f t="shared" si="2"/>
        <v>0</v>
      </c>
      <c r="I14" s="31"/>
      <c r="J14" s="31"/>
      <c r="K14" s="78">
        <f t="shared" ref="K14:K46" si="3">J14*I14*H14</f>
        <v>0</v>
      </c>
    </row>
    <row r="15" spans="1:16" ht="15.75" x14ac:dyDescent="0.2">
      <c r="B15" s="72" t="s">
        <v>4</v>
      </c>
      <c r="C15" s="31"/>
      <c r="D15" s="31"/>
      <c r="E15" s="31"/>
      <c r="F15" s="78">
        <f t="shared" si="1"/>
        <v>0</v>
      </c>
      <c r="G15" s="20"/>
      <c r="H15" s="72">
        <f t="shared" si="2"/>
        <v>0</v>
      </c>
      <c r="I15" s="31"/>
      <c r="J15" s="31"/>
      <c r="K15" s="78">
        <f t="shared" si="3"/>
        <v>0</v>
      </c>
    </row>
    <row r="16" spans="1:16" ht="15.75" x14ac:dyDescent="0.2">
      <c r="B16" s="72" t="s">
        <v>5</v>
      </c>
      <c r="C16" s="31"/>
      <c r="D16" s="31"/>
      <c r="E16" s="31"/>
      <c r="F16" s="78">
        <f t="shared" si="1"/>
        <v>0</v>
      </c>
      <c r="G16" s="20"/>
      <c r="H16" s="72">
        <f t="shared" si="2"/>
        <v>0</v>
      </c>
      <c r="I16" s="31"/>
      <c r="J16" s="31"/>
      <c r="K16" s="78">
        <f t="shared" si="3"/>
        <v>0</v>
      </c>
    </row>
    <row r="17" spans="2:16" ht="16.5" thickBot="1" x14ac:dyDescent="0.25">
      <c r="B17" s="80" t="s">
        <v>42</v>
      </c>
      <c r="C17" s="22"/>
      <c r="D17" s="22"/>
      <c r="E17" s="22"/>
      <c r="F17" s="83">
        <f t="shared" si="1"/>
        <v>0</v>
      </c>
      <c r="G17" s="20"/>
      <c r="H17" s="80">
        <f t="shared" si="2"/>
        <v>0</v>
      </c>
      <c r="I17" s="22"/>
      <c r="J17" s="22"/>
      <c r="K17" s="83">
        <f t="shared" si="3"/>
        <v>0</v>
      </c>
    </row>
    <row r="18" spans="2:16" ht="15.6" customHeight="1" x14ac:dyDescent="0.2">
      <c r="B18" s="71" t="s">
        <v>43</v>
      </c>
      <c r="C18" s="21"/>
      <c r="D18" s="21"/>
      <c r="E18" s="227"/>
      <c r="F18" s="77">
        <f t="shared" si="1"/>
        <v>0</v>
      </c>
      <c r="G18" s="20"/>
      <c r="H18" s="71">
        <f t="shared" si="2"/>
        <v>0</v>
      </c>
      <c r="I18" s="21"/>
      <c r="J18" s="227"/>
      <c r="K18" s="77">
        <f t="shared" si="3"/>
        <v>0</v>
      </c>
      <c r="M18" s="276" t="s">
        <v>134</v>
      </c>
      <c r="N18" s="277"/>
      <c r="O18" s="277"/>
      <c r="P18" s="278"/>
    </row>
    <row r="19" spans="2:16" ht="15.75" x14ac:dyDescent="0.2">
      <c r="B19" s="72" t="s">
        <v>7</v>
      </c>
      <c r="C19" s="31"/>
      <c r="D19" s="31"/>
      <c r="E19" s="228"/>
      <c r="F19" s="78">
        <f t="shared" si="1"/>
        <v>0</v>
      </c>
      <c r="G19" s="20"/>
      <c r="H19" s="72">
        <f t="shared" si="2"/>
        <v>0</v>
      </c>
      <c r="I19" s="31"/>
      <c r="J19" s="228"/>
      <c r="K19" s="78">
        <f t="shared" si="3"/>
        <v>0</v>
      </c>
      <c r="M19" s="279"/>
      <c r="N19" s="280"/>
      <c r="O19" s="280"/>
      <c r="P19" s="281"/>
    </row>
    <row r="20" spans="2:16" ht="15.75" x14ac:dyDescent="0.2">
      <c r="B20" s="72" t="s">
        <v>44</v>
      </c>
      <c r="C20" s="31"/>
      <c r="D20" s="31"/>
      <c r="E20" s="228"/>
      <c r="F20" s="78">
        <f t="shared" si="1"/>
        <v>0</v>
      </c>
      <c r="G20" s="20"/>
      <c r="H20" s="72">
        <f t="shared" si="2"/>
        <v>0</v>
      </c>
      <c r="I20" s="31"/>
      <c r="J20" s="228"/>
      <c r="K20" s="78">
        <f t="shared" si="3"/>
        <v>0</v>
      </c>
      <c r="M20" s="279"/>
      <c r="N20" s="280"/>
      <c r="O20" s="280"/>
      <c r="P20" s="281"/>
    </row>
    <row r="21" spans="2:16" ht="15.75" x14ac:dyDescent="0.2">
      <c r="B21" s="72" t="s">
        <v>8</v>
      </c>
      <c r="C21" s="31"/>
      <c r="D21" s="31"/>
      <c r="E21" s="228"/>
      <c r="F21" s="78">
        <f t="shared" si="1"/>
        <v>0</v>
      </c>
      <c r="G21" s="20"/>
      <c r="H21" s="72">
        <f t="shared" si="2"/>
        <v>0</v>
      </c>
      <c r="I21" s="31"/>
      <c r="J21" s="228"/>
      <c r="K21" s="78">
        <f t="shared" si="3"/>
        <v>0</v>
      </c>
      <c r="M21" s="279"/>
      <c r="N21" s="280"/>
      <c r="O21" s="280"/>
      <c r="P21" s="281"/>
    </row>
    <row r="22" spans="2:16" ht="15.75" x14ac:dyDescent="0.2">
      <c r="B22" s="72" t="s">
        <v>9</v>
      </c>
      <c r="C22" s="31"/>
      <c r="D22" s="31"/>
      <c r="E22" s="228"/>
      <c r="F22" s="78">
        <f t="shared" si="1"/>
        <v>0</v>
      </c>
      <c r="G22" s="20"/>
      <c r="H22" s="72">
        <f t="shared" si="2"/>
        <v>0</v>
      </c>
      <c r="I22" s="31"/>
      <c r="J22" s="228"/>
      <c r="K22" s="78">
        <f t="shared" si="3"/>
        <v>0</v>
      </c>
      <c r="M22" s="279"/>
      <c r="N22" s="280"/>
      <c r="O22" s="280"/>
      <c r="P22" s="281"/>
    </row>
    <row r="23" spans="2:16" ht="15.75" x14ac:dyDescent="0.2">
      <c r="B23" s="72" t="s">
        <v>10</v>
      </c>
      <c r="C23" s="31"/>
      <c r="D23" s="31"/>
      <c r="E23" s="228"/>
      <c r="F23" s="78">
        <f t="shared" si="1"/>
        <v>0</v>
      </c>
      <c r="G23" s="20"/>
      <c r="H23" s="72">
        <f t="shared" si="2"/>
        <v>0</v>
      </c>
      <c r="I23" s="31"/>
      <c r="J23" s="228"/>
      <c r="K23" s="78">
        <f t="shared" si="3"/>
        <v>0</v>
      </c>
      <c r="M23" s="279"/>
      <c r="N23" s="280"/>
      <c r="O23" s="280"/>
      <c r="P23" s="281"/>
    </row>
    <row r="24" spans="2:16" ht="16.5" thickBot="1" x14ac:dyDescent="0.25">
      <c r="B24" s="73" t="s">
        <v>45</v>
      </c>
      <c r="C24" s="40"/>
      <c r="D24" s="40"/>
      <c r="E24" s="229"/>
      <c r="F24" s="84">
        <f t="shared" si="1"/>
        <v>0</v>
      </c>
      <c r="G24" s="20"/>
      <c r="H24" s="73">
        <f t="shared" si="2"/>
        <v>0</v>
      </c>
      <c r="I24" s="40"/>
      <c r="J24" s="229"/>
      <c r="K24" s="84">
        <f t="shared" si="3"/>
        <v>0</v>
      </c>
      <c r="M24" s="282"/>
      <c r="N24" s="283"/>
      <c r="O24" s="283"/>
      <c r="P24" s="284"/>
    </row>
    <row r="25" spans="2:16" ht="15.75" x14ac:dyDescent="0.2">
      <c r="B25" s="81" t="s">
        <v>11</v>
      </c>
      <c r="C25" s="36"/>
      <c r="D25" s="36"/>
      <c r="E25" s="36"/>
      <c r="F25" s="85">
        <f t="shared" si="1"/>
        <v>0</v>
      </c>
      <c r="G25" s="20"/>
      <c r="H25" s="81">
        <f t="shared" si="2"/>
        <v>0</v>
      </c>
      <c r="I25" s="36"/>
      <c r="J25" s="36"/>
      <c r="K25" s="85">
        <f t="shared" si="3"/>
        <v>0</v>
      </c>
    </row>
    <row r="26" spans="2:16" ht="15.75" x14ac:dyDescent="0.2">
      <c r="B26" s="72" t="s">
        <v>12</v>
      </c>
      <c r="C26" s="31"/>
      <c r="D26" s="31"/>
      <c r="E26" s="31"/>
      <c r="F26" s="78">
        <f t="shared" si="1"/>
        <v>0</v>
      </c>
      <c r="G26" s="20"/>
      <c r="H26" s="72">
        <f t="shared" si="2"/>
        <v>0</v>
      </c>
      <c r="I26" s="31"/>
      <c r="J26" s="31"/>
      <c r="K26" s="78">
        <f t="shared" si="3"/>
        <v>0</v>
      </c>
    </row>
    <row r="27" spans="2:16" ht="15.75" x14ac:dyDescent="0.2">
      <c r="B27" s="72" t="s">
        <v>13</v>
      </c>
      <c r="C27" s="31"/>
      <c r="D27" s="31"/>
      <c r="E27" s="31"/>
      <c r="F27" s="78">
        <f t="shared" si="1"/>
        <v>0</v>
      </c>
      <c r="G27" s="20"/>
      <c r="H27" s="72">
        <f t="shared" si="2"/>
        <v>0</v>
      </c>
      <c r="I27" s="31"/>
      <c r="J27" s="31"/>
      <c r="K27" s="78">
        <f t="shared" si="3"/>
        <v>0</v>
      </c>
    </row>
    <row r="28" spans="2:16" ht="15.75" x14ac:dyDescent="0.2">
      <c r="B28" s="72" t="s">
        <v>14</v>
      </c>
      <c r="C28" s="31"/>
      <c r="D28" s="31"/>
      <c r="E28" s="31"/>
      <c r="F28" s="78">
        <f t="shared" si="1"/>
        <v>0</v>
      </c>
      <c r="G28" s="20"/>
      <c r="H28" s="72">
        <f t="shared" si="2"/>
        <v>0</v>
      </c>
      <c r="I28" s="31"/>
      <c r="J28" s="31"/>
      <c r="K28" s="78">
        <f t="shared" si="3"/>
        <v>0</v>
      </c>
    </row>
    <row r="29" spans="2:16" ht="15.75" x14ac:dyDescent="0.2">
      <c r="B29" s="72" t="s">
        <v>15</v>
      </c>
      <c r="C29" s="31"/>
      <c r="D29" s="31"/>
      <c r="E29" s="31"/>
      <c r="F29" s="78">
        <f t="shared" si="1"/>
        <v>0</v>
      </c>
      <c r="G29" s="20"/>
      <c r="H29" s="72">
        <f t="shared" si="2"/>
        <v>0</v>
      </c>
      <c r="I29" s="31"/>
      <c r="J29" s="31"/>
      <c r="K29" s="78">
        <f t="shared" si="3"/>
        <v>0</v>
      </c>
    </row>
    <row r="30" spans="2:16" ht="15.75" x14ac:dyDescent="0.2">
      <c r="B30" s="72" t="s">
        <v>51</v>
      </c>
      <c r="C30" s="31"/>
      <c r="D30" s="31"/>
      <c r="E30" s="31"/>
      <c r="F30" s="78">
        <f t="shared" ref="F30" si="4">E30*D30*C30</f>
        <v>0</v>
      </c>
      <c r="G30" s="20"/>
      <c r="H30" s="72">
        <f t="shared" ref="H30" si="5">C30</f>
        <v>0</v>
      </c>
      <c r="I30" s="31"/>
      <c r="J30" s="31"/>
      <c r="K30" s="78">
        <f t="shared" ref="K30" si="6">J30*I30*H30</f>
        <v>0</v>
      </c>
    </row>
    <row r="31" spans="2:16" ht="15.75" x14ac:dyDescent="0.2">
      <c r="B31" s="81" t="s">
        <v>66</v>
      </c>
      <c r="C31" s="36"/>
      <c r="D31" s="36"/>
      <c r="E31" s="36"/>
      <c r="F31" s="78">
        <f t="shared" si="1"/>
        <v>0</v>
      </c>
      <c r="G31" s="20"/>
      <c r="H31" s="72">
        <f t="shared" si="2"/>
        <v>0</v>
      </c>
      <c r="I31" s="31"/>
      <c r="J31" s="31"/>
      <c r="K31" s="78">
        <f t="shared" si="3"/>
        <v>0</v>
      </c>
    </row>
    <row r="32" spans="2:16" ht="15.75" x14ac:dyDescent="0.2">
      <c r="B32" s="81" t="s">
        <v>25</v>
      </c>
      <c r="C32" s="36"/>
      <c r="D32" s="36"/>
      <c r="E32" s="36"/>
      <c r="F32" s="78">
        <f t="shared" si="1"/>
        <v>0</v>
      </c>
      <c r="G32" s="20"/>
      <c r="H32" s="72">
        <f t="shared" si="2"/>
        <v>0</v>
      </c>
      <c r="I32" s="31"/>
      <c r="J32" s="31"/>
      <c r="K32" s="78">
        <f t="shared" si="3"/>
        <v>0</v>
      </c>
    </row>
    <row r="33" spans="2:11" ht="15.75" x14ac:dyDescent="0.2">
      <c r="B33" s="81" t="s">
        <v>108</v>
      </c>
      <c r="C33" s="36"/>
      <c r="D33" s="36"/>
      <c r="E33" s="36"/>
      <c r="F33" s="78">
        <f t="shared" ref="F33" si="7">E33*D33*C33</f>
        <v>0</v>
      </c>
      <c r="G33" s="20"/>
      <c r="H33" s="72">
        <f t="shared" ref="H33" si="8">C33</f>
        <v>0</v>
      </c>
      <c r="I33" s="31"/>
      <c r="J33" s="31"/>
      <c r="K33" s="78">
        <f t="shared" ref="K33" si="9">J33*I33*H33</f>
        <v>0</v>
      </c>
    </row>
    <row r="34" spans="2:11" ht="16.5" thickBot="1" x14ac:dyDescent="0.25">
      <c r="B34" s="82" t="s">
        <v>47</v>
      </c>
      <c r="C34" s="50"/>
      <c r="D34" s="50"/>
      <c r="E34" s="50"/>
      <c r="F34" s="84">
        <f t="shared" si="1"/>
        <v>0</v>
      </c>
      <c r="G34" s="20"/>
      <c r="H34" s="73">
        <f t="shared" si="2"/>
        <v>0</v>
      </c>
      <c r="I34" s="40"/>
      <c r="J34" s="40"/>
      <c r="K34" s="84">
        <f t="shared" si="3"/>
        <v>0</v>
      </c>
    </row>
    <row r="35" spans="2:11" ht="15.75" x14ac:dyDescent="0.2">
      <c r="B35" s="71" t="s">
        <v>16</v>
      </c>
      <c r="C35" s="21"/>
      <c r="D35" s="75">
        <f>D9</f>
        <v>0</v>
      </c>
      <c r="E35" s="21"/>
      <c r="F35" s="77">
        <f t="shared" si="1"/>
        <v>0</v>
      </c>
      <c r="G35" s="20"/>
      <c r="H35" s="71">
        <f t="shared" si="2"/>
        <v>0</v>
      </c>
      <c r="I35" s="21"/>
      <c r="J35" s="21"/>
      <c r="K35" s="77">
        <f t="shared" si="3"/>
        <v>0</v>
      </c>
    </row>
    <row r="36" spans="2:11" ht="15.75" x14ac:dyDescent="0.2">
      <c r="B36" s="72" t="s">
        <v>20</v>
      </c>
      <c r="C36" s="31"/>
      <c r="D36" s="31"/>
      <c r="E36" s="31"/>
      <c r="F36" s="78">
        <f t="shared" si="1"/>
        <v>0</v>
      </c>
      <c r="G36" s="20"/>
      <c r="H36" s="72">
        <f t="shared" si="2"/>
        <v>0</v>
      </c>
      <c r="I36" s="31"/>
      <c r="J36" s="31"/>
      <c r="K36" s="78">
        <f t="shared" si="3"/>
        <v>0</v>
      </c>
    </row>
    <row r="37" spans="2:11" ht="15.75" x14ac:dyDescent="0.2">
      <c r="B37" s="72" t="s">
        <v>17</v>
      </c>
      <c r="C37" s="31"/>
      <c r="D37" s="31"/>
      <c r="E37" s="31"/>
      <c r="F37" s="78">
        <f t="shared" si="1"/>
        <v>0</v>
      </c>
      <c r="G37" s="20"/>
      <c r="H37" s="72">
        <f t="shared" si="2"/>
        <v>0</v>
      </c>
      <c r="I37" s="31"/>
      <c r="J37" s="31"/>
      <c r="K37" s="78">
        <f t="shared" si="3"/>
        <v>0</v>
      </c>
    </row>
    <row r="38" spans="2:11" ht="15.75" x14ac:dyDescent="0.2">
      <c r="B38" s="72" t="s">
        <v>135</v>
      </c>
      <c r="C38" s="31"/>
      <c r="D38" s="31"/>
      <c r="E38" s="31"/>
      <c r="F38" s="78">
        <f t="shared" si="1"/>
        <v>0</v>
      </c>
      <c r="G38" s="20"/>
      <c r="H38" s="72">
        <f t="shared" si="2"/>
        <v>0</v>
      </c>
      <c r="I38" s="31"/>
      <c r="J38" s="31"/>
      <c r="K38" s="78">
        <f t="shared" si="3"/>
        <v>0</v>
      </c>
    </row>
    <row r="39" spans="2:11" ht="15.75" x14ac:dyDescent="0.2">
      <c r="B39" s="72" t="s">
        <v>6</v>
      </c>
      <c r="C39" s="31"/>
      <c r="D39" s="31"/>
      <c r="E39" s="31"/>
      <c r="F39" s="78">
        <f t="shared" si="1"/>
        <v>0</v>
      </c>
      <c r="G39" s="20"/>
      <c r="H39" s="72">
        <f t="shared" si="2"/>
        <v>0</v>
      </c>
      <c r="I39" s="31"/>
      <c r="J39" s="31"/>
      <c r="K39" s="78">
        <f t="shared" si="3"/>
        <v>0</v>
      </c>
    </row>
    <row r="40" spans="2:11" ht="15.75" x14ac:dyDescent="0.2">
      <c r="B40" s="72" t="s">
        <v>19</v>
      </c>
      <c r="C40" s="31"/>
      <c r="D40" s="31"/>
      <c r="E40" s="31"/>
      <c r="F40" s="78">
        <f t="shared" si="1"/>
        <v>0</v>
      </c>
      <c r="G40" s="20"/>
      <c r="H40" s="72">
        <f t="shared" si="2"/>
        <v>0</v>
      </c>
      <c r="I40" s="31"/>
      <c r="J40" s="31"/>
      <c r="K40" s="78">
        <f t="shared" si="3"/>
        <v>0</v>
      </c>
    </row>
    <row r="41" spans="2:11" ht="15.75" x14ac:dyDescent="0.2">
      <c r="B41" s="72" t="s">
        <v>46</v>
      </c>
      <c r="C41" s="31"/>
      <c r="D41" s="58">
        <f>D9</f>
        <v>0</v>
      </c>
      <c r="E41" s="31"/>
      <c r="F41" s="78">
        <f t="shared" si="1"/>
        <v>0</v>
      </c>
      <c r="G41" s="20"/>
      <c r="H41" s="72">
        <f t="shared" si="2"/>
        <v>0</v>
      </c>
      <c r="I41" s="31"/>
      <c r="J41" s="31"/>
      <c r="K41" s="78">
        <f t="shared" si="3"/>
        <v>0</v>
      </c>
    </row>
    <row r="42" spans="2:11" ht="15.75" x14ac:dyDescent="0.2">
      <c r="B42" s="72" t="s">
        <v>27</v>
      </c>
      <c r="C42" s="31"/>
      <c r="D42" s="58">
        <f>D9</f>
        <v>0</v>
      </c>
      <c r="E42" s="31"/>
      <c r="F42" s="78">
        <f t="shared" si="1"/>
        <v>0</v>
      </c>
      <c r="G42" s="20"/>
      <c r="H42" s="72">
        <f t="shared" si="2"/>
        <v>0</v>
      </c>
      <c r="I42" s="31"/>
      <c r="J42" s="31"/>
      <c r="K42" s="78">
        <f t="shared" si="3"/>
        <v>0</v>
      </c>
    </row>
    <row r="43" spans="2:11" ht="16.5" thickBot="1" x14ac:dyDescent="0.25">
      <c r="B43" s="80" t="s">
        <v>28</v>
      </c>
      <c r="C43" s="22"/>
      <c r="D43" s="86">
        <f>D9</f>
        <v>0</v>
      </c>
      <c r="E43" s="22"/>
      <c r="F43" s="83">
        <f t="shared" si="1"/>
        <v>0</v>
      </c>
      <c r="G43" s="20"/>
      <c r="H43" s="80">
        <f t="shared" si="2"/>
        <v>0</v>
      </c>
      <c r="I43" s="22"/>
      <c r="J43" s="22"/>
      <c r="K43" s="83">
        <f t="shared" si="3"/>
        <v>0</v>
      </c>
    </row>
    <row r="44" spans="2:11" ht="15.75" x14ac:dyDescent="0.2">
      <c r="B44" s="71" t="s">
        <v>69</v>
      </c>
      <c r="C44" s="21"/>
      <c r="D44" s="21"/>
      <c r="E44" s="21"/>
      <c r="F44" s="77">
        <f t="shared" si="1"/>
        <v>0</v>
      </c>
      <c r="G44" s="20"/>
      <c r="H44" s="71">
        <f t="shared" si="2"/>
        <v>0</v>
      </c>
      <c r="I44" s="21"/>
      <c r="J44" s="21"/>
      <c r="K44" s="77">
        <f t="shared" si="3"/>
        <v>0</v>
      </c>
    </row>
    <row r="45" spans="2:11" ht="15.75" x14ac:dyDescent="0.2">
      <c r="B45" s="72" t="s">
        <v>24</v>
      </c>
      <c r="C45" s="31"/>
      <c r="D45" s="31"/>
      <c r="E45" s="31"/>
      <c r="F45" s="78">
        <f t="shared" si="1"/>
        <v>0</v>
      </c>
      <c r="G45" s="20"/>
      <c r="H45" s="72">
        <f t="shared" si="2"/>
        <v>0</v>
      </c>
      <c r="I45" s="31"/>
      <c r="J45" s="31"/>
      <c r="K45" s="78">
        <f t="shared" si="3"/>
        <v>0</v>
      </c>
    </row>
    <row r="46" spans="2:11" ht="16.5" thickBot="1" x14ac:dyDescent="0.25">
      <c r="B46" s="73" t="s">
        <v>24</v>
      </c>
      <c r="C46" s="40"/>
      <c r="D46" s="40"/>
      <c r="E46" s="40"/>
      <c r="F46" s="84">
        <f t="shared" si="1"/>
        <v>0</v>
      </c>
      <c r="G46" s="20"/>
      <c r="H46" s="73">
        <f t="shared" si="2"/>
        <v>0</v>
      </c>
      <c r="I46" s="40"/>
      <c r="J46" s="40"/>
      <c r="K46" s="84">
        <f t="shared" si="3"/>
        <v>0</v>
      </c>
    </row>
    <row r="47" spans="2:11" ht="16.5" thickBot="1" x14ac:dyDescent="0.25">
      <c r="B47" s="73" t="s">
        <v>49</v>
      </c>
      <c r="C47" s="285" t="s">
        <v>39</v>
      </c>
      <c r="D47" s="286"/>
      <c r="E47" s="286"/>
      <c r="F47" s="206">
        <f>SUM(F13:F46)</f>
        <v>0</v>
      </c>
      <c r="G47" s="20"/>
      <c r="H47" s="287" t="s">
        <v>39</v>
      </c>
      <c r="I47" s="286"/>
      <c r="J47" s="286"/>
      <c r="K47" s="206">
        <f>SUM(K13:K46)</f>
        <v>0</v>
      </c>
    </row>
    <row r="48" spans="2:11" ht="15.75" x14ac:dyDescent="0.2">
      <c r="B48" s="20"/>
      <c r="C48" s="20"/>
      <c r="D48" s="20"/>
      <c r="E48" s="20"/>
      <c r="F48" s="20"/>
      <c r="G48" s="20"/>
      <c r="H48" s="20"/>
      <c r="I48" s="20"/>
      <c r="J48" s="20"/>
    </row>
    <row r="50" spans="2:16" ht="21" thickBot="1" x14ac:dyDescent="0.25">
      <c r="B50" s="57" t="s">
        <v>48</v>
      </c>
      <c r="C50" s="20"/>
      <c r="D50" s="20"/>
      <c r="E50" s="20"/>
      <c r="F50" s="20"/>
      <c r="G50" s="20"/>
      <c r="H50" s="20"/>
      <c r="I50" s="20"/>
      <c r="J50" s="20"/>
    </row>
    <row r="51" spans="2:16" ht="15.75" x14ac:dyDescent="0.2">
      <c r="B51" s="71" t="s">
        <v>133</v>
      </c>
      <c r="C51" s="21"/>
      <c r="D51" s="21"/>
      <c r="E51" s="21"/>
      <c r="F51" s="77">
        <f t="shared" ref="F51:F61" si="10">E51*D51*C51</f>
        <v>0</v>
      </c>
      <c r="G51" s="20"/>
      <c r="H51" s="71">
        <f>C51</f>
        <v>0</v>
      </c>
      <c r="I51" s="21"/>
      <c r="J51" s="21"/>
      <c r="K51" s="77">
        <f>J51*I51*H51</f>
        <v>0</v>
      </c>
    </row>
    <row r="52" spans="2:16" ht="15.75" x14ac:dyDescent="0.2">
      <c r="B52" s="72" t="s">
        <v>22</v>
      </c>
      <c r="C52" s="31"/>
      <c r="D52" s="31"/>
      <c r="E52" s="31"/>
      <c r="F52" s="78">
        <f t="shared" si="10"/>
        <v>0</v>
      </c>
      <c r="G52" s="20"/>
      <c r="H52" s="72">
        <f>C52</f>
        <v>0</v>
      </c>
      <c r="I52" s="31"/>
      <c r="J52" s="31"/>
      <c r="K52" s="78">
        <f>J52*I52*H52</f>
        <v>0</v>
      </c>
    </row>
    <row r="53" spans="2:16" ht="15.75" x14ac:dyDescent="0.2">
      <c r="B53" s="72" t="s">
        <v>128</v>
      </c>
      <c r="C53" s="31"/>
      <c r="D53" s="31"/>
      <c r="E53" s="31"/>
      <c r="F53" s="78">
        <f t="shared" si="10"/>
        <v>0</v>
      </c>
      <c r="G53" s="20"/>
      <c r="H53" s="72">
        <f t="shared" ref="H53:H57" si="11">C53</f>
        <v>0</v>
      </c>
      <c r="I53" s="31"/>
      <c r="J53" s="31"/>
      <c r="K53" s="78">
        <f t="shared" ref="K53:K57" si="12">J53*I53*H53</f>
        <v>0</v>
      </c>
    </row>
    <row r="54" spans="2:16" ht="15.75" x14ac:dyDescent="0.2">
      <c r="B54" s="72" t="s">
        <v>4</v>
      </c>
      <c r="C54" s="31"/>
      <c r="D54" s="31"/>
      <c r="E54" s="31"/>
      <c r="F54" s="78">
        <f t="shared" si="10"/>
        <v>0</v>
      </c>
      <c r="G54" s="20"/>
      <c r="H54" s="72">
        <f t="shared" si="11"/>
        <v>0</v>
      </c>
      <c r="I54" s="31"/>
      <c r="J54" s="31"/>
      <c r="K54" s="78">
        <f t="shared" si="12"/>
        <v>0</v>
      </c>
    </row>
    <row r="55" spans="2:16" ht="15.75" x14ac:dyDescent="0.2">
      <c r="B55" s="72" t="s">
        <v>5</v>
      </c>
      <c r="C55" s="31"/>
      <c r="D55" s="31"/>
      <c r="E55" s="31"/>
      <c r="F55" s="78">
        <f t="shared" si="10"/>
        <v>0</v>
      </c>
      <c r="G55" s="20"/>
      <c r="H55" s="72">
        <f t="shared" si="11"/>
        <v>0</v>
      </c>
      <c r="I55" s="31"/>
      <c r="J55" s="31"/>
      <c r="K55" s="78">
        <f t="shared" si="12"/>
        <v>0</v>
      </c>
    </row>
    <row r="56" spans="2:16" ht="15.75" x14ac:dyDescent="0.2">
      <c r="B56" s="72" t="s">
        <v>42</v>
      </c>
      <c r="C56" s="31"/>
      <c r="D56" s="31"/>
      <c r="E56" s="31"/>
      <c r="F56" s="78">
        <f t="shared" si="10"/>
        <v>0</v>
      </c>
      <c r="G56" s="20"/>
      <c r="H56" s="72">
        <f t="shared" si="11"/>
        <v>0</v>
      </c>
      <c r="I56" s="31"/>
      <c r="J56" s="31"/>
      <c r="K56" s="78">
        <f t="shared" si="12"/>
        <v>0</v>
      </c>
    </row>
    <row r="57" spans="2:16" ht="15.75" x14ac:dyDescent="0.2">
      <c r="B57" s="80" t="s">
        <v>50</v>
      </c>
      <c r="C57" s="22"/>
      <c r="D57" s="22"/>
      <c r="E57" s="22"/>
      <c r="F57" s="83">
        <f t="shared" si="10"/>
        <v>0</v>
      </c>
      <c r="G57" s="20"/>
      <c r="H57" s="80">
        <f t="shared" si="11"/>
        <v>0</v>
      </c>
      <c r="I57" s="22"/>
      <c r="J57" s="22"/>
      <c r="K57" s="83">
        <f t="shared" si="12"/>
        <v>0</v>
      </c>
    </row>
    <row r="58" spans="2:16" ht="16.5" thickBot="1" x14ac:dyDescent="0.25">
      <c r="B58" s="80" t="s">
        <v>107</v>
      </c>
      <c r="C58" s="22"/>
      <c r="D58" s="22"/>
      <c r="E58" s="22"/>
      <c r="F58" s="83">
        <f t="shared" ref="F58" si="13">E58*D58*C58</f>
        <v>0</v>
      </c>
      <c r="G58" s="20"/>
      <c r="H58" s="80">
        <f t="shared" ref="H58" si="14">C58</f>
        <v>0</v>
      </c>
      <c r="I58" s="22"/>
      <c r="J58" s="22"/>
      <c r="K58" s="83">
        <f t="shared" ref="K58" si="15">J58*I58*H58</f>
        <v>0</v>
      </c>
    </row>
    <row r="59" spans="2:16" ht="15.6" customHeight="1" x14ac:dyDescent="0.2">
      <c r="B59" s="71" t="s">
        <v>61</v>
      </c>
      <c r="C59" s="21"/>
      <c r="D59" s="21"/>
      <c r="E59" s="21"/>
      <c r="F59" s="77">
        <f t="shared" si="10"/>
        <v>0</v>
      </c>
      <c r="G59" s="20"/>
      <c r="H59" s="71">
        <f>C59</f>
        <v>0</v>
      </c>
      <c r="I59" s="21"/>
      <c r="J59" s="21"/>
      <c r="K59" s="77">
        <f>J59*I59*H59</f>
        <v>0</v>
      </c>
      <c r="M59" s="276" t="s">
        <v>134</v>
      </c>
      <c r="N59" s="277"/>
      <c r="O59" s="277"/>
      <c r="P59" s="278"/>
    </row>
    <row r="60" spans="2:16" ht="15.75" x14ac:dyDescent="0.2">
      <c r="B60" s="72" t="s">
        <v>62</v>
      </c>
      <c r="C60" s="31"/>
      <c r="D60" s="31"/>
      <c r="E60" s="31"/>
      <c r="F60" s="78">
        <f t="shared" si="10"/>
        <v>0</v>
      </c>
      <c r="G60" s="20"/>
      <c r="H60" s="72">
        <f t="shared" ref="H60:H80" si="16">C60</f>
        <v>0</v>
      </c>
      <c r="I60" s="31"/>
      <c r="J60" s="31"/>
      <c r="K60" s="78">
        <f>J60*I60*H60</f>
        <v>0</v>
      </c>
      <c r="M60" s="279"/>
      <c r="N60" s="280"/>
      <c r="O60" s="280"/>
      <c r="P60" s="281"/>
    </row>
    <row r="61" spans="2:16" ht="15.75" x14ac:dyDescent="0.2">
      <c r="B61" s="72" t="s">
        <v>43</v>
      </c>
      <c r="C61" s="34"/>
      <c r="D61" s="34"/>
      <c r="E61" s="34"/>
      <c r="F61" s="78">
        <f t="shared" si="10"/>
        <v>0</v>
      </c>
      <c r="H61" s="72">
        <f t="shared" si="16"/>
        <v>0</v>
      </c>
      <c r="I61" s="34"/>
      <c r="J61" s="55"/>
      <c r="K61" s="78">
        <f>J61*I61*H61</f>
        <v>0</v>
      </c>
      <c r="M61" s="279"/>
      <c r="N61" s="280"/>
      <c r="O61" s="280"/>
      <c r="P61" s="281"/>
    </row>
    <row r="62" spans="2:16" ht="15.75" x14ac:dyDescent="0.2">
      <c r="B62" s="72" t="s">
        <v>7</v>
      </c>
      <c r="C62" s="34"/>
      <c r="D62" s="34"/>
      <c r="E62" s="34"/>
      <c r="F62" s="78">
        <f t="shared" ref="F62:F67" si="17">E62*D62*C62</f>
        <v>0</v>
      </c>
      <c r="H62" s="72">
        <f t="shared" si="16"/>
        <v>0</v>
      </c>
      <c r="I62" s="34"/>
      <c r="J62" s="55"/>
      <c r="K62" s="78">
        <f t="shared" ref="K62:K67" si="18">J62*I62*H62</f>
        <v>0</v>
      </c>
      <c r="M62" s="279"/>
      <c r="N62" s="280"/>
      <c r="O62" s="280"/>
      <c r="P62" s="281"/>
    </row>
    <row r="63" spans="2:16" ht="15.75" x14ac:dyDescent="0.2">
      <c r="B63" s="72" t="s">
        <v>44</v>
      </c>
      <c r="C63" s="34"/>
      <c r="D63" s="34"/>
      <c r="E63" s="34"/>
      <c r="F63" s="78">
        <f t="shared" si="17"/>
        <v>0</v>
      </c>
      <c r="H63" s="72">
        <f t="shared" si="16"/>
        <v>0</v>
      </c>
      <c r="I63" s="34"/>
      <c r="J63" s="55"/>
      <c r="K63" s="78">
        <f t="shared" si="18"/>
        <v>0</v>
      </c>
      <c r="M63" s="279"/>
      <c r="N63" s="280"/>
      <c r="O63" s="280"/>
      <c r="P63" s="281"/>
    </row>
    <row r="64" spans="2:16" ht="15.75" x14ac:dyDescent="0.2">
      <c r="B64" s="72" t="s">
        <v>8</v>
      </c>
      <c r="C64" s="34"/>
      <c r="D64" s="34"/>
      <c r="E64" s="34"/>
      <c r="F64" s="78">
        <f t="shared" si="17"/>
        <v>0</v>
      </c>
      <c r="H64" s="72">
        <f t="shared" si="16"/>
        <v>0</v>
      </c>
      <c r="I64" s="34"/>
      <c r="J64" s="55"/>
      <c r="K64" s="78">
        <f t="shared" si="18"/>
        <v>0</v>
      </c>
      <c r="M64" s="279"/>
      <c r="N64" s="280"/>
      <c r="O64" s="280"/>
      <c r="P64" s="281"/>
    </row>
    <row r="65" spans="2:16" ht="15.75" x14ac:dyDescent="0.2">
      <c r="B65" s="72" t="s">
        <v>9</v>
      </c>
      <c r="C65" s="34"/>
      <c r="D65" s="34"/>
      <c r="E65" s="34"/>
      <c r="F65" s="78">
        <f t="shared" si="17"/>
        <v>0</v>
      </c>
      <c r="H65" s="72">
        <f t="shared" si="16"/>
        <v>0</v>
      </c>
      <c r="I65" s="34"/>
      <c r="J65" s="55"/>
      <c r="K65" s="78">
        <f t="shared" si="18"/>
        <v>0</v>
      </c>
      <c r="M65" s="279"/>
      <c r="N65" s="280"/>
      <c r="O65" s="280"/>
      <c r="P65" s="281"/>
    </row>
    <row r="66" spans="2:16" ht="15.75" x14ac:dyDescent="0.2">
      <c r="B66" s="72" t="s">
        <v>10</v>
      </c>
      <c r="C66" s="34"/>
      <c r="D66" s="34"/>
      <c r="E66" s="34"/>
      <c r="F66" s="78">
        <f t="shared" si="17"/>
        <v>0</v>
      </c>
      <c r="H66" s="72">
        <f t="shared" si="16"/>
        <v>0</v>
      </c>
      <c r="I66" s="34"/>
      <c r="J66" s="55"/>
      <c r="K66" s="78">
        <f t="shared" si="18"/>
        <v>0</v>
      </c>
      <c r="M66" s="279"/>
      <c r="N66" s="280"/>
      <c r="O66" s="280"/>
      <c r="P66" s="281"/>
    </row>
    <row r="67" spans="2:16" ht="16.5" thickBot="1" x14ac:dyDescent="0.25">
      <c r="B67" s="73" t="s">
        <v>45</v>
      </c>
      <c r="C67" s="62"/>
      <c r="D67" s="62"/>
      <c r="E67" s="62"/>
      <c r="F67" s="84">
        <f t="shared" si="17"/>
        <v>0</v>
      </c>
      <c r="H67" s="73">
        <f t="shared" si="16"/>
        <v>0</v>
      </c>
      <c r="I67" s="62"/>
      <c r="J67" s="63"/>
      <c r="K67" s="84">
        <f t="shared" si="18"/>
        <v>0</v>
      </c>
      <c r="M67" s="282"/>
      <c r="N67" s="283"/>
      <c r="O67" s="283"/>
      <c r="P67" s="284"/>
    </row>
    <row r="68" spans="2:16" ht="15.75" x14ac:dyDescent="0.2">
      <c r="B68" s="81" t="s">
        <v>11</v>
      </c>
      <c r="C68" s="67"/>
      <c r="D68" s="67"/>
      <c r="E68" s="67"/>
      <c r="F68" s="85">
        <f>E68*D68*C68</f>
        <v>0</v>
      </c>
      <c r="H68" s="81">
        <f t="shared" si="16"/>
        <v>0</v>
      </c>
      <c r="I68" s="67"/>
      <c r="J68" s="68"/>
      <c r="K68" s="85">
        <f>J68*I68*H68</f>
        <v>0</v>
      </c>
    </row>
    <row r="69" spans="2:16" ht="15.75" x14ac:dyDescent="0.2">
      <c r="B69" s="72" t="s">
        <v>12</v>
      </c>
      <c r="C69" s="34"/>
      <c r="D69" s="34"/>
      <c r="E69" s="34"/>
      <c r="F69" s="78">
        <f t="shared" ref="F69:F77" si="19">E69*D69*C69</f>
        <v>0</v>
      </c>
      <c r="H69" s="72">
        <f t="shared" si="16"/>
        <v>0</v>
      </c>
      <c r="I69" s="34"/>
      <c r="J69" s="55"/>
      <c r="K69" s="78">
        <f t="shared" ref="K69:K77" si="20">J69*I69*H69</f>
        <v>0</v>
      </c>
    </row>
    <row r="70" spans="2:16" ht="15.75" x14ac:dyDescent="0.2">
      <c r="B70" s="72" t="s">
        <v>13</v>
      </c>
      <c r="C70" s="34"/>
      <c r="D70" s="34"/>
      <c r="E70" s="34"/>
      <c r="F70" s="78">
        <f t="shared" si="19"/>
        <v>0</v>
      </c>
      <c r="H70" s="72">
        <f t="shared" si="16"/>
        <v>0</v>
      </c>
      <c r="I70" s="34"/>
      <c r="J70" s="55"/>
      <c r="K70" s="78">
        <f t="shared" si="20"/>
        <v>0</v>
      </c>
    </row>
    <row r="71" spans="2:16" ht="15.75" x14ac:dyDescent="0.2">
      <c r="B71" s="72" t="s">
        <v>14</v>
      </c>
      <c r="C71" s="34"/>
      <c r="D71" s="34"/>
      <c r="E71" s="34"/>
      <c r="F71" s="78">
        <f t="shared" si="19"/>
        <v>0</v>
      </c>
      <c r="H71" s="72">
        <f t="shared" si="16"/>
        <v>0</v>
      </c>
      <c r="I71" s="34"/>
      <c r="J71" s="55"/>
      <c r="K71" s="78">
        <f t="shared" si="20"/>
        <v>0</v>
      </c>
    </row>
    <row r="72" spans="2:16" ht="15.75" x14ac:dyDescent="0.2">
      <c r="B72" s="72" t="s">
        <v>15</v>
      </c>
      <c r="C72" s="34"/>
      <c r="D72" s="34"/>
      <c r="E72" s="34"/>
      <c r="F72" s="78">
        <f t="shared" si="19"/>
        <v>0</v>
      </c>
      <c r="H72" s="72">
        <f t="shared" si="16"/>
        <v>0</v>
      </c>
      <c r="I72" s="34"/>
      <c r="J72" s="55"/>
      <c r="K72" s="78">
        <f t="shared" si="20"/>
        <v>0</v>
      </c>
    </row>
    <row r="73" spans="2:16" ht="15.75" x14ac:dyDescent="0.2">
      <c r="B73" s="72" t="s">
        <v>51</v>
      </c>
      <c r="C73" s="34"/>
      <c r="D73" s="34"/>
      <c r="E73" s="34"/>
      <c r="F73" s="78">
        <f t="shared" si="19"/>
        <v>0</v>
      </c>
      <c r="H73" s="72">
        <f t="shared" si="16"/>
        <v>0</v>
      </c>
      <c r="I73" s="34"/>
      <c r="J73" s="55"/>
      <c r="K73" s="78">
        <f t="shared" si="20"/>
        <v>0</v>
      </c>
    </row>
    <row r="74" spans="2:16" ht="15.75" x14ac:dyDescent="0.2">
      <c r="B74" s="72" t="s">
        <v>25</v>
      </c>
      <c r="C74" s="34"/>
      <c r="D74" s="34"/>
      <c r="E74" s="34"/>
      <c r="F74" s="78">
        <f t="shared" si="19"/>
        <v>0</v>
      </c>
      <c r="H74" s="72">
        <f t="shared" si="16"/>
        <v>0</v>
      </c>
      <c r="I74" s="34"/>
      <c r="J74" s="55"/>
      <c r="K74" s="78">
        <f t="shared" si="20"/>
        <v>0</v>
      </c>
    </row>
    <row r="75" spans="2:16" ht="15.75" x14ac:dyDescent="0.2">
      <c r="B75" s="72" t="s">
        <v>66</v>
      </c>
      <c r="C75" s="34"/>
      <c r="D75" s="34"/>
      <c r="E75" s="34"/>
      <c r="F75" s="78">
        <f t="shared" si="19"/>
        <v>0</v>
      </c>
      <c r="H75" s="72">
        <f t="shared" si="16"/>
        <v>0</v>
      </c>
      <c r="I75" s="34"/>
      <c r="J75" s="55"/>
      <c r="K75" s="78">
        <f t="shared" si="20"/>
        <v>0</v>
      </c>
    </row>
    <row r="76" spans="2:16" ht="15.75" x14ac:dyDescent="0.2">
      <c r="B76" s="72" t="s">
        <v>68</v>
      </c>
      <c r="C76" s="34"/>
      <c r="D76" s="34"/>
      <c r="E76" s="34"/>
      <c r="F76" s="78">
        <f t="shared" si="19"/>
        <v>0</v>
      </c>
      <c r="H76" s="72">
        <f t="shared" si="16"/>
        <v>0</v>
      </c>
      <c r="I76" s="34"/>
      <c r="J76" s="55"/>
      <c r="K76" s="78">
        <f t="shared" si="20"/>
        <v>0</v>
      </c>
    </row>
    <row r="77" spans="2:16" ht="15.75" x14ac:dyDescent="0.2">
      <c r="B77" s="72" t="s">
        <v>129</v>
      </c>
      <c r="C77" s="34"/>
      <c r="D77" s="34"/>
      <c r="E77" s="34"/>
      <c r="F77" s="78">
        <f t="shared" si="19"/>
        <v>0</v>
      </c>
      <c r="H77" s="72">
        <f t="shared" si="16"/>
        <v>0</v>
      </c>
      <c r="I77" s="34"/>
      <c r="J77" s="55"/>
      <c r="K77" s="78">
        <f t="shared" si="20"/>
        <v>0</v>
      </c>
    </row>
    <row r="78" spans="2:16" ht="15.75" x14ac:dyDescent="0.2">
      <c r="B78" s="72" t="s">
        <v>47</v>
      </c>
      <c r="C78" s="34"/>
      <c r="D78" s="34"/>
      <c r="E78" s="34"/>
      <c r="F78" s="78">
        <f>E78*D78*C78</f>
        <v>0</v>
      </c>
      <c r="H78" s="72">
        <f t="shared" si="16"/>
        <v>0</v>
      </c>
      <c r="I78" s="34"/>
      <c r="J78" s="55"/>
      <c r="K78" s="78">
        <f>J78*I78*H78</f>
        <v>0</v>
      </c>
    </row>
    <row r="79" spans="2:16" ht="15.75" x14ac:dyDescent="0.2">
      <c r="B79" s="72" t="s">
        <v>26</v>
      </c>
      <c r="C79" s="34"/>
      <c r="D79" s="34"/>
      <c r="E79" s="34"/>
      <c r="F79" s="78">
        <f t="shared" ref="F79:F80" si="21">E79*D79*C79</f>
        <v>0</v>
      </c>
      <c r="H79" s="72">
        <f t="shared" si="16"/>
        <v>0</v>
      </c>
      <c r="I79" s="34"/>
      <c r="J79" s="55"/>
      <c r="K79" s="78">
        <f t="shared" ref="K79:K105" si="22">J79*I79*H79</f>
        <v>0</v>
      </c>
    </row>
    <row r="80" spans="2:16" ht="15.75" x14ac:dyDescent="0.2">
      <c r="B80" s="72" t="s">
        <v>23</v>
      </c>
      <c r="C80" s="34"/>
      <c r="D80" s="34"/>
      <c r="E80" s="34"/>
      <c r="F80" s="78">
        <f t="shared" si="21"/>
        <v>0</v>
      </c>
      <c r="H80" s="72">
        <f t="shared" si="16"/>
        <v>0</v>
      </c>
      <c r="I80" s="34"/>
      <c r="J80" s="55"/>
      <c r="K80" s="78">
        <f t="shared" si="22"/>
        <v>0</v>
      </c>
    </row>
    <row r="81" spans="2:11" ht="16.5" thickBot="1" x14ac:dyDescent="0.25">
      <c r="B81" s="73" t="s">
        <v>52</v>
      </c>
      <c r="C81" s="62"/>
      <c r="D81" s="62"/>
      <c r="E81" s="62"/>
      <c r="F81" s="84">
        <f>E81*D81*C81</f>
        <v>0</v>
      </c>
      <c r="H81" s="73">
        <f>C81</f>
        <v>0</v>
      </c>
      <c r="I81" s="62"/>
      <c r="J81" s="63"/>
      <c r="K81" s="84">
        <f t="shared" si="22"/>
        <v>0</v>
      </c>
    </row>
    <row r="82" spans="2:11" ht="15.75" x14ac:dyDescent="0.2">
      <c r="B82" s="71" t="s">
        <v>16</v>
      </c>
      <c r="C82" s="60"/>
      <c r="D82" s="60"/>
      <c r="E82" s="60"/>
      <c r="F82" s="77">
        <f>E82*D82*C82</f>
        <v>0</v>
      </c>
      <c r="H82" s="71">
        <f>C82</f>
        <v>0</v>
      </c>
      <c r="I82" s="60"/>
      <c r="J82" s="61"/>
      <c r="K82" s="77">
        <f t="shared" si="22"/>
        <v>0</v>
      </c>
    </row>
    <row r="83" spans="2:11" ht="15.75" x14ac:dyDescent="0.2">
      <c r="B83" s="72" t="s">
        <v>21</v>
      </c>
      <c r="C83" s="34"/>
      <c r="D83" s="34"/>
      <c r="E83" s="34"/>
      <c r="F83" s="78">
        <f t="shared" ref="F83:F105" si="23">E83*D83*C83</f>
        <v>0</v>
      </c>
      <c r="H83" s="72">
        <f t="shared" ref="H83:H98" si="24">C83</f>
        <v>0</v>
      </c>
      <c r="I83" s="34"/>
      <c r="J83" s="55"/>
      <c r="K83" s="78">
        <f t="shared" si="22"/>
        <v>0</v>
      </c>
    </row>
    <row r="84" spans="2:11" ht="15.75" x14ac:dyDescent="0.2">
      <c r="B84" s="72" t="s">
        <v>20</v>
      </c>
      <c r="C84" s="34"/>
      <c r="D84" s="34"/>
      <c r="E84" s="34"/>
      <c r="F84" s="78">
        <f t="shared" si="23"/>
        <v>0</v>
      </c>
      <c r="H84" s="72">
        <f t="shared" si="24"/>
        <v>0</v>
      </c>
      <c r="I84" s="34"/>
      <c r="J84" s="55"/>
      <c r="K84" s="78">
        <f t="shared" si="22"/>
        <v>0</v>
      </c>
    </row>
    <row r="85" spans="2:11" ht="15.75" x14ac:dyDescent="0.2">
      <c r="B85" s="72" t="s">
        <v>17</v>
      </c>
      <c r="C85" s="34"/>
      <c r="D85" s="34"/>
      <c r="E85" s="34"/>
      <c r="F85" s="78">
        <f t="shared" si="23"/>
        <v>0</v>
      </c>
      <c r="H85" s="72">
        <f t="shared" si="24"/>
        <v>0</v>
      </c>
      <c r="I85" s="34"/>
      <c r="J85" s="55"/>
      <c r="K85" s="78">
        <f t="shared" si="22"/>
        <v>0</v>
      </c>
    </row>
    <row r="86" spans="2:11" ht="15.75" x14ac:dyDescent="0.2">
      <c r="B86" s="72" t="s">
        <v>6</v>
      </c>
      <c r="C86" s="34"/>
      <c r="D86" s="34"/>
      <c r="E86" s="34"/>
      <c r="F86" s="78">
        <f t="shared" si="23"/>
        <v>0</v>
      </c>
      <c r="H86" s="72">
        <f t="shared" si="24"/>
        <v>0</v>
      </c>
      <c r="I86" s="34"/>
      <c r="J86" s="55"/>
      <c r="K86" s="78">
        <f t="shared" si="22"/>
        <v>0</v>
      </c>
    </row>
    <row r="87" spans="2:11" ht="15.75" x14ac:dyDescent="0.2">
      <c r="B87" s="72" t="s">
        <v>19</v>
      </c>
      <c r="C87" s="34"/>
      <c r="D87" s="34"/>
      <c r="E87" s="34"/>
      <c r="F87" s="78">
        <f t="shared" si="23"/>
        <v>0</v>
      </c>
      <c r="H87" s="72">
        <f t="shared" si="24"/>
        <v>0</v>
      </c>
      <c r="I87" s="34"/>
      <c r="J87" s="55"/>
      <c r="K87" s="78">
        <f t="shared" si="22"/>
        <v>0</v>
      </c>
    </row>
    <row r="88" spans="2:11" ht="15.75" x14ac:dyDescent="0.2">
      <c r="B88" s="72" t="s">
        <v>46</v>
      </c>
      <c r="C88" s="34"/>
      <c r="D88" s="34"/>
      <c r="E88" s="34"/>
      <c r="F88" s="78">
        <f t="shared" si="23"/>
        <v>0</v>
      </c>
      <c r="H88" s="72">
        <f t="shared" si="24"/>
        <v>0</v>
      </c>
      <c r="I88" s="34"/>
      <c r="J88" s="55"/>
      <c r="K88" s="78">
        <f t="shared" si="22"/>
        <v>0</v>
      </c>
    </row>
    <row r="89" spans="2:11" ht="15.75" x14ac:dyDescent="0.2">
      <c r="B89" s="72" t="s">
        <v>65</v>
      </c>
      <c r="C89" s="34"/>
      <c r="D89" s="34"/>
      <c r="E89" s="34"/>
      <c r="F89" s="78">
        <f t="shared" si="23"/>
        <v>0</v>
      </c>
      <c r="H89" s="72">
        <f t="shared" si="24"/>
        <v>0</v>
      </c>
      <c r="I89" s="34"/>
      <c r="J89" s="55"/>
      <c r="K89" s="78">
        <f t="shared" si="22"/>
        <v>0</v>
      </c>
    </row>
    <row r="90" spans="2:11" ht="15.75" x14ac:dyDescent="0.2">
      <c r="B90" s="72" t="s">
        <v>27</v>
      </c>
      <c r="C90" s="34"/>
      <c r="D90" s="34"/>
      <c r="E90" s="34"/>
      <c r="F90" s="78">
        <f t="shared" si="23"/>
        <v>0</v>
      </c>
      <c r="H90" s="72">
        <f t="shared" si="24"/>
        <v>0</v>
      </c>
      <c r="I90" s="34"/>
      <c r="J90" s="55"/>
      <c r="K90" s="78">
        <f t="shared" si="22"/>
        <v>0</v>
      </c>
    </row>
    <row r="91" spans="2:11" ht="15.75" x14ac:dyDescent="0.2">
      <c r="B91" s="72" t="s">
        <v>64</v>
      </c>
      <c r="C91" s="34"/>
      <c r="D91" s="34"/>
      <c r="E91" s="34"/>
      <c r="F91" s="78">
        <f t="shared" si="23"/>
        <v>0</v>
      </c>
      <c r="H91" s="72">
        <f t="shared" si="24"/>
        <v>0</v>
      </c>
      <c r="I91" s="34"/>
      <c r="J91" s="55"/>
      <c r="K91" s="78">
        <f t="shared" si="22"/>
        <v>0</v>
      </c>
    </row>
    <row r="92" spans="2:11" ht="15.75" x14ac:dyDescent="0.2">
      <c r="B92" s="72" t="s">
        <v>28</v>
      </c>
      <c r="C92" s="34"/>
      <c r="D92" s="34"/>
      <c r="E92" s="34"/>
      <c r="F92" s="78">
        <f t="shared" si="23"/>
        <v>0</v>
      </c>
      <c r="H92" s="72">
        <f t="shared" si="24"/>
        <v>0</v>
      </c>
      <c r="I92" s="34"/>
      <c r="J92" s="55"/>
      <c r="K92" s="78">
        <f t="shared" si="22"/>
        <v>0</v>
      </c>
    </row>
    <row r="93" spans="2:11" ht="15.75" x14ac:dyDescent="0.2">
      <c r="B93" s="80" t="s">
        <v>63</v>
      </c>
      <c r="C93" s="65"/>
      <c r="D93" s="65"/>
      <c r="E93" s="65"/>
      <c r="F93" s="78">
        <f t="shared" si="23"/>
        <v>0</v>
      </c>
      <c r="H93" s="72">
        <f t="shared" si="24"/>
        <v>0</v>
      </c>
      <c r="I93" s="65"/>
      <c r="J93" s="66"/>
      <c r="K93" s="78">
        <f t="shared" si="22"/>
        <v>0</v>
      </c>
    </row>
    <row r="94" spans="2:11" ht="16.5" thickBot="1" x14ac:dyDescent="0.25">
      <c r="B94" s="73" t="s">
        <v>53</v>
      </c>
      <c r="C94" s="62"/>
      <c r="D94" s="62"/>
      <c r="E94" s="62"/>
      <c r="F94" s="84">
        <f t="shared" si="23"/>
        <v>0</v>
      </c>
      <c r="H94" s="73">
        <f t="shared" si="24"/>
        <v>0</v>
      </c>
      <c r="I94" s="62"/>
      <c r="J94" s="63"/>
      <c r="K94" s="84">
        <f t="shared" si="22"/>
        <v>0</v>
      </c>
    </row>
    <row r="95" spans="2:11" ht="15.75" x14ac:dyDescent="0.2">
      <c r="B95" s="71" t="s">
        <v>135</v>
      </c>
      <c r="C95" s="60"/>
      <c r="D95" s="60"/>
      <c r="E95" s="60"/>
      <c r="F95" s="77">
        <f t="shared" si="23"/>
        <v>0</v>
      </c>
      <c r="H95" s="71">
        <f t="shared" si="24"/>
        <v>0</v>
      </c>
      <c r="I95" s="60"/>
      <c r="J95" s="61"/>
      <c r="K95" s="77">
        <f t="shared" si="22"/>
        <v>0</v>
      </c>
    </row>
    <row r="96" spans="2:11" ht="15.75" x14ac:dyDescent="0.2">
      <c r="B96" s="72" t="s">
        <v>135</v>
      </c>
      <c r="C96" s="34"/>
      <c r="D96" s="34"/>
      <c r="E96" s="34"/>
      <c r="F96" s="78">
        <f t="shared" si="23"/>
        <v>0</v>
      </c>
      <c r="H96" s="72">
        <f t="shared" si="24"/>
        <v>0</v>
      </c>
      <c r="I96" s="34"/>
      <c r="J96" s="55"/>
      <c r="K96" s="78">
        <f t="shared" si="22"/>
        <v>0</v>
      </c>
    </row>
    <row r="97" spans="2:13" ht="15.75" x14ac:dyDescent="0.2">
      <c r="B97" s="72" t="s">
        <v>135</v>
      </c>
      <c r="C97" s="34"/>
      <c r="D97" s="34"/>
      <c r="E97" s="34"/>
      <c r="F97" s="78">
        <f t="shared" si="23"/>
        <v>0</v>
      </c>
      <c r="H97" s="72">
        <f t="shared" si="24"/>
        <v>0</v>
      </c>
      <c r="I97" s="34"/>
      <c r="J97" s="55"/>
      <c r="K97" s="78">
        <f t="shared" si="22"/>
        <v>0</v>
      </c>
    </row>
    <row r="98" spans="2:13" ht="15.75" x14ac:dyDescent="0.2">
      <c r="B98" s="72" t="s">
        <v>135</v>
      </c>
      <c r="C98" s="34"/>
      <c r="D98" s="34"/>
      <c r="E98" s="34"/>
      <c r="F98" s="78">
        <f t="shared" si="23"/>
        <v>0</v>
      </c>
      <c r="H98" s="72">
        <f t="shared" si="24"/>
        <v>0</v>
      </c>
      <c r="I98" s="34"/>
      <c r="J98" s="55"/>
      <c r="K98" s="78">
        <f t="shared" si="22"/>
        <v>0</v>
      </c>
    </row>
    <row r="99" spans="2:13" ht="15.75" x14ac:dyDescent="0.2">
      <c r="B99" s="80" t="s">
        <v>135</v>
      </c>
      <c r="C99" s="65"/>
      <c r="D99" s="65"/>
      <c r="E99" s="65"/>
      <c r="F99" s="83">
        <f t="shared" si="23"/>
        <v>0</v>
      </c>
      <c r="H99" s="80">
        <f>C99</f>
        <v>0</v>
      </c>
      <c r="I99" s="65"/>
      <c r="J99" s="66"/>
      <c r="K99" s="83">
        <f t="shared" si="22"/>
        <v>0</v>
      </c>
    </row>
    <row r="100" spans="2:13" ht="16.5" thickBot="1" x14ac:dyDescent="0.25">
      <c r="B100" s="73" t="s">
        <v>67</v>
      </c>
      <c r="C100" s="62"/>
      <c r="D100" s="62"/>
      <c r="E100" s="62"/>
      <c r="F100" s="83">
        <f t="shared" si="23"/>
        <v>0</v>
      </c>
      <c r="H100" s="80">
        <f>C100</f>
        <v>0</v>
      </c>
      <c r="I100" s="62"/>
      <c r="J100" s="63"/>
      <c r="K100" s="83">
        <f t="shared" si="22"/>
        <v>0</v>
      </c>
    </row>
    <row r="101" spans="2:13" ht="15.75" x14ac:dyDescent="0.2">
      <c r="B101" s="71" t="s">
        <v>24</v>
      </c>
      <c r="C101" s="60"/>
      <c r="D101" s="60"/>
      <c r="E101" s="60"/>
      <c r="F101" s="77">
        <f t="shared" si="23"/>
        <v>0</v>
      </c>
      <c r="H101" s="71">
        <f t="shared" ref="H101:H104" si="25">C101</f>
        <v>0</v>
      </c>
      <c r="I101" s="60"/>
      <c r="J101" s="61"/>
      <c r="K101" s="77">
        <f t="shared" si="22"/>
        <v>0</v>
      </c>
    </row>
    <row r="102" spans="2:13" ht="15.75" x14ac:dyDescent="0.2">
      <c r="B102" s="72" t="s">
        <v>24</v>
      </c>
      <c r="C102" s="34"/>
      <c r="D102" s="34"/>
      <c r="E102" s="34"/>
      <c r="F102" s="78">
        <f t="shared" si="23"/>
        <v>0</v>
      </c>
      <c r="H102" s="72">
        <f t="shared" si="25"/>
        <v>0</v>
      </c>
      <c r="I102" s="34"/>
      <c r="J102" s="55"/>
      <c r="K102" s="78">
        <f t="shared" si="22"/>
        <v>0</v>
      </c>
    </row>
    <row r="103" spans="2:13" ht="15.75" x14ac:dyDescent="0.2">
      <c r="B103" s="72" t="s">
        <v>24</v>
      </c>
      <c r="C103" s="34"/>
      <c r="D103" s="34"/>
      <c r="E103" s="34"/>
      <c r="F103" s="78">
        <f t="shared" si="23"/>
        <v>0</v>
      </c>
      <c r="H103" s="72">
        <f t="shared" si="25"/>
        <v>0</v>
      </c>
      <c r="I103" s="34"/>
      <c r="J103" s="55"/>
      <c r="K103" s="78">
        <f t="shared" si="22"/>
        <v>0</v>
      </c>
    </row>
    <row r="104" spans="2:13" ht="15.75" x14ac:dyDescent="0.2">
      <c r="B104" s="72" t="s">
        <v>24</v>
      </c>
      <c r="C104" s="34"/>
      <c r="D104" s="34"/>
      <c r="E104" s="34"/>
      <c r="F104" s="78">
        <f t="shared" si="23"/>
        <v>0</v>
      </c>
      <c r="H104" s="72">
        <f t="shared" si="25"/>
        <v>0</v>
      </c>
      <c r="I104" s="34"/>
      <c r="J104" s="55"/>
      <c r="K104" s="78">
        <f t="shared" si="22"/>
        <v>0</v>
      </c>
    </row>
    <row r="105" spans="2:13" ht="16.5" thickBot="1" x14ac:dyDescent="0.25">
      <c r="B105" s="73" t="s">
        <v>24</v>
      </c>
      <c r="C105" s="62"/>
      <c r="D105" s="62"/>
      <c r="E105" s="62"/>
      <c r="F105" s="84">
        <f t="shared" si="23"/>
        <v>0</v>
      </c>
      <c r="H105" s="73">
        <f>C105</f>
        <v>0</v>
      </c>
      <c r="I105" s="62"/>
      <c r="J105" s="63"/>
      <c r="K105" s="84">
        <f t="shared" si="22"/>
        <v>0</v>
      </c>
    </row>
    <row r="106" spans="2:13" ht="15.75" x14ac:dyDescent="0.2">
      <c r="B106" s="81" t="s">
        <v>54</v>
      </c>
      <c r="C106" s="87">
        <f>C7*0.95</f>
        <v>0</v>
      </c>
      <c r="D106" s="87">
        <f>D7*0.03</f>
        <v>0</v>
      </c>
      <c r="E106" s="87">
        <v>1</v>
      </c>
      <c r="F106" s="85">
        <f>E106*D106*C106</f>
        <v>0</v>
      </c>
      <c r="G106" s="20"/>
      <c r="H106" s="81">
        <f>C106</f>
        <v>0</v>
      </c>
      <c r="I106" s="36"/>
      <c r="J106" s="87">
        <v>1</v>
      </c>
      <c r="K106" s="85">
        <f>J106*I106*H106</f>
        <v>0</v>
      </c>
    </row>
    <row r="107" spans="2:13" ht="15.75" x14ac:dyDescent="0.2">
      <c r="B107" s="72" t="s">
        <v>55</v>
      </c>
      <c r="C107" s="295" t="s">
        <v>39</v>
      </c>
      <c r="D107" s="296"/>
      <c r="E107" s="296"/>
      <c r="F107" s="78">
        <f>SUM(F51:F105)*0.05</f>
        <v>0</v>
      </c>
      <c r="G107" s="20"/>
      <c r="H107" s="297" t="s">
        <v>39</v>
      </c>
      <c r="I107" s="296"/>
      <c r="J107" s="296"/>
      <c r="K107" s="88" t="s">
        <v>39</v>
      </c>
    </row>
    <row r="108" spans="2:13" ht="16.5" thickBot="1" x14ac:dyDescent="0.25">
      <c r="B108" s="73" t="s">
        <v>56</v>
      </c>
      <c r="C108" s="285" t="s">
        <v>39</v>
      </c>
      <c r="D108" s="286"/>
      <c r="E108" s="286"/>
      <c r="F108" s="206">
        <f>SUM(F51:F107)</f>
        <v>0</v>
      </c>
      <c r="G108" s="20"/>
      <c r="H108" s="287" t="s">
        <v>39</v>
      </c>
      <c r="I108" s="286"/>
      <c r="J108" s="286"/>
      <c r="K108" s="206">
        <f>SUM(K51:K107)</f>
        <v>0</v>
      </c>
    </row>
    <row r="109" spans="2:13" ht="15.75" x14ac:dyDescent="0.2">
      <c r="B109" s="15"/>
      <c r="C109" s="15"/>
      <c r="D109" s="15"/>
      <c r="E109" s="15"/>
      <c r="F109" s="15"/>
      <c r="G109" s="15"/>
      <c r="H109" s="15"/>
      <c r="I109" s="15"/>
      <c r="L109" s="30"/>
      <c r="M109" s="29"/>
    </row>
    <row r="110" spans="2:13" ht="15.75" x14ac:dyDescent="0.2">
      <c r="B110" s="15"/>
      <c r="C110" s="15"/>
      <c r="D110" s="15"/>
      <c r="E110" s="15"/>
      <c r="F110" s="15"/>
      <c r="G110" s="15"/>
      <c r="H110" s="15"/>
      <c r="I110" s="15"/>
      <c r="L110" s="30"/>
      <c r="M110" s="29"/>
    </row>
    <row r="111" spans="2:13" ht="15.75" x14ac:dyDescent="0.2">
      <c r="B111" s="15"/>
      <c r="C111" s="15"/>
      <c r="D111" s="15"/>
      <c r="E111" s="15"/>
      <c r="F111" s="15"/>
      <c r="G111" s="15"/>
      <c r="H111" s="15"/>
      <c r="I111" s="15"/>
      <c r="K111" s="29"/>
      <c r="L111" s="30"/>
      <c r="M111" s="29"/>
    </row>
    <row r="112" spans="2:13" ht="15.75" x14ac:dyDescent="0.2">
      <c r="B112" s="15"/>
      <c r="C112" s="15"/>
      <c r="D112" s="15"/>
      <c r="E112" s="15"/>
      <c r="F112" s="15"/>
      <c r="G112" s="15"/>
      <c r="H112" s="15"/>
      <c r="I112" s="15"/>
      <c r="K112" s="29"/>
      <c r="L112" s="30"/>
      <c r="M112" s="29"/>
    </row>
    <row r="113" spans="2:13" ht="15.75" x14ac:dyDescent="0.2">
      <c r="B113" s="15"/>
      <c r="C113" s="15"/>
      <c r="D113" s="15"/>
      <c r="E113" s="15"/>
      <c r="F113" s="15"/>
      <c r="G113" s="15"/>
      <c r="H113" s="15"/>
      <c r="I113" s="15"/>
      <c r="K113" s="29"/>
      <c r="L113" s="30"/>
      <c r="M113" s="29"/>
    </row>
    <row r="114" spans="2:13" ht="15.75" x14ac:dyDescent="0.2">
      <c r="B114" s="15"/>
      <c r="C114" s="15"/>
      <c r="D114" s="15"/>
      <c r="E114" s="15"/>
      <c r="F114" s="15"/>
      <c r="G114" s="15"/>
      <c r="H114" s="15"/>
      <c r="I114" s="15"/>
      <c r="K114" s="29"/>
      <c r="L114" s="30"/>
      <c r="M114" s="29"/>
    </row>
    <row r="115" spans="2:13" x14ac:dyDescent="0.2">
      <c r="B115" s="15"/>
      <c r="C115" s="15"/>
      <c r="D115" s="15"/>
      <c r="E115" s="15"/>
      <c r="F115" s="15"/>
      <c r="G115" s="15"/>
      <c r="H115" s="15"/>
      <c r="I115" s="15"/>
      <c r="K115" s="29"/>
      <c r="L115" s="29"/>
      <c r="M115" s="29"/>
    </row>
    <row r="116" spans="2:13" x14ac:dyDescent="0.2">
      <c r="B116" s="15"/>
      <c r="C116" s="16"/>
      <c r="D116" s="15"/>
      <c r="E116" s="16"/>
      <c r="F116" s="16"/>
      <c r="G116" s="16"/>
      <c r="H116" s="16"/>
      <c r="I116" s="15"/>
      <c r="K116" s="29"/>
      <c r="L116" s="29"/>
      <c r="M116" s="29"/>
    </row>
    <row r="117" spans="2:13" x14ac:dyDescent="0.2">
      <c r="B117" s="15"/>
      <c r="C117" s="17"/>
      <c r="D117" s="16"/>
      <c r="E117" s="17"/>
      <c r="F117" s="17"/>
      <c r="G117" s="17"/>
      <c r="H117" s="17"/>
      <c r="I117" s="15"/>
      <c r="K117" s="29"/>
      <c r="L117" s="29"/>
      <c r="M117" s="29"/>
    </row>
    <row r="118" spans="2:13" x14ac:dyDescent="0.2">
      <c r="B118" s="15"/>
      <c r="C118" s="17"/>
      <c r="D118" s="17"/>
      <c r="E118" s="17"/>
      <c r="F118" s="17"/>
      <c r="G118" s="17"/>
      <c r="H118" s="17"/>
      <c r="I118" s="15"/>
      <c r="K118" s="29"/>
      <c r="L118" s="29"/>
      <c r="M118" s="29"/>
    </row>
    <row r="119" spans="2:13" x14ac:dyDescent="0.2">
      <c r="B119" s="15"/>
      <c r="C119" s="17"/>
      <c r="D119" s="17"/>
      <c r="E119" s="17"/>
      <c r="F119" s="17"/>
      <c r="G119" s="17"/>
      <c r="H119" s="17"/>
      <c r="I119" s="15"/>
      <c r="M119" s="29"/>
    </row>
    <row r="120" spans="2:13" x14ac:dyDescent="0.2">
      <c r="B120" s="15"/>
      <c r="C120" s="17"/>
      <c r="D120" s="17"/>
      <c r="E120" s="17"/>
      <c r="F120" s="17"/>
      <c r="G120" s="17"/>
      <c r="H120" s="17"/>
      <c r="I120" s="15"/>
      <c r="M120" s="29"/>
    </row>
    <row r="121" spans="2:13" x14ac:dyDescent="0.2">
      <c r="B121" s="15"/>
      <c r="C121" s="23"/>
      <c r="D121" s="17"/>
      <c r="E121" s="15"/>
      <c r="F121" s="15"/>
      <c r="G121" s="15"/>
      <c r="H121" s="15"/>
      <c r="M121" s="29"/>
    </row>
    <row r="122" spans="2:13" x14ac:dyDescent="0.2">
      <c r="B122" s="15"/>
      <c r="C122" s="23"/>
      <c r="D122" s="15"/>
      <c r="E122" s="15"/>
      <c r="F122" s="15"/>
      <c r="G122" s="15"/>
      <c r="H122" s="15"/>
      <c r="M122" s="29"/>
    </row>
    <row r="123" spans="2:13" x14ac:dyDescent="0.2">
      <c r="B123" s="15"/>
      <c r="C123" s="23"/>
      <c r="D123" s="15"/>
      <c r="E123" s="15"/>
      <c r="F123" s="15"/>
      <c r="G123" s="15"/>
      <c r="H123" s="15"/>
      <c r="M123" s="29"/>
    </row>
    <row r="124" spans="2:13" x14ac:dyDescent="0.2">
      <c r="C124" s="23"/>
      <c r="D124" s="15"/>
      <c r="E124" s="15"/>
      <c r="F124" s="15"/>
      <c r="G124" s="15"/>
      <c r="H124" s="15"/>
      <c r="M124" s="29"/>
    </row>
    <row r="125" spans="2:13" x14ac:dyDescent="0.2">
      <c r="C125" s="24"/>
      <c r="D125" s="15"/>
      <c r="E125" s="15"/>
      <c r="F125" s="15"/>
      <c r="G125" s="15"/>
      <c r="H125" s="15"/>
    </row>
    <row r="126" spans="2:13" x14ac:dyDescent="0.2">
      <c r="C126" s="24"/>
      <c r="D126" s="23"/>
      <c r="E126" s="15"/>
      <c r="F126" s="15"/>
      <c r="G126" s="15"/>
      <c r="H126" s="15"/>
    </row>
    <row r="127" spans="2:13" x14ac:dyDescent="0.2">
      <c r="C127" s="24"/>
      <c r="D127" s="15"/>
      <c r="E127" s="15"/>
      <c r="F127" s="15"/>
      <c r="G127" s="15"/>
      <c r="H127" s="15"/>
    </row>
    <row r="128" spans="2:13" x14ac:dyDescent="0.2">
      <c r="C128" s="23"/>
      <c r="D128" s="15"/>
      <c r="E128" s="15"/>
      <c r="F128" s="15"/>
      <c r="G128" s="15"/>
      <c r="H128" s="15"/>
    </row>
    <row r="129" spans="2:10" x14ac:dyDescent="0.2">
      <c r="C129" s="23"/>
      <c r="D129" s="15"/>
      <c r="E129" s="15"/>
      <c r="F129" s="15"/>
      <c r="G129" s="15"/>
      <c r="H129" s="15"/>
    </row>
    <row r="130" spans="2:10" x14ac:dyDescent="0.2">
      <c r="C130" s="15"/>
      <c r="D130" s="15"/>
      <c r="E130" s="15"/>
      <c r="F130" s="15"/>
      <c r="G130" s="15"/>
      <c r="H130" s="15"/>
    </row>
    <row r="131" spans="2:10" x14ac:dyDescent="0.2">
      <c r="C131" s="23"/>
      <c r="D131" s="15"/>
      <c r="E131" s="15"/>
      <c r="F131" s="15"/>
      <c r="G131" s="15"/>
      <c r="H131" s="15"/>
    </row>
    <row r="132" spans="2:10" x14ac:dyDescent="0.2">
      <c r="C132" s="23"/>
      <c r="D132" s="15"/>
      <c r="E132" s="23"/>
      <c r="F132" s="23"/>
      <c r="G132" s="15"/>
      <c r="H132" s="15"/>
    </row>
    <row r="133" spans="2:10" s="26" customFormat="1" x14ac:dyDescent="0.2">
      <c r="B133" s="19"/>
      <c r="C133" s="25"/>
      <c r="D133" s="23"/>
      <c r="E133" s="18"/>
      <c r="F133" s="18"/>
      <c r="G133" s="18"/>
      <c r="H133" s="18"/>
      <c r="I133" s="19"/>
      <c r="J133" s="15"/>
    </row>
    <row r="134" spans="2:10" s="26" customFormat="1" x14ac:dyDescent="0.2">
      <c r="B134" s="19"/>
      <c r="C134" s="15"/>
      <c r="D134" s="18"/>
      <c r="E134" s="15"/>
      <c r="F134" s="15"/>
      <c r="G134" s="15"/>
      <c r="H134" s="15"/>
      <c r="I134" s="19"/>
      <c r="J134" s="15"/>
    </row>
    <row r="135" spans="2:10" s="26" customFormat="1" x14ac:dyDescent="0.2">
      <c r="B135" s="19"/>
      <c r="C135" s="15"/>
      <c r="D135" s="15"/>
      <c r="E135" s="15"/>
      <c r="F135" s="15"/>
      <c r="G135" s="15"/>
      <c r="H135" s="15"/>
      <c r="I135" s="19"/>
      <c r="J135" s="15"/>
    </row>
    <row r="136" spans="2:10" s="26" customFormat="1" x14ac:dyDescent="0.2">
      <c r="B136" s="19"/>
      <c r="C136" s="19"/>
      <c r="D136" s="15"/>
      <c r="E136" s="19"/>
      <c r="F136" s="19"/>
      <c r="G136" s="19"/>
      <c r="H136" s="19"/>
      <c r="I136" s="19"/>
      <c r="J136" s="15"/>
    </row>
    <row r="137" spans="2:10" s="26" customFormat="1" x14ac:dyDescent="0.2">
      <c r="B137" s="19"/>
      <c r="C137" s="19"/>
      <c r="D137" s="19"/>
      <c r="E137" s="19"/>
      <c r="F137" s="19"/>
      <c r="G137" s="19"/>
      <c r="H137" s="19"/>
      <c r="I137" s="19"/>
      <c r="J137" s="15"/>
    </row>
    <row r="138" spans="2:10" s="26" customFormat="1" x14ac:dyDescent="0.2">
      <c r="B138" s="19"/>
      <c r="C138" s="19"/>
      <c r="D138" s="19"/>
      <c r="E138" s="19"/>
      <c r="F138" s="19"/>
      <c r="G138" s="19"/>
      <c r="H138" s="19"/>
      <c r="I138" s="19"/>
      <c r="J138" s="15"/>
    </row>
    <row r="139" spans="2:10" s="26" customFormat="1" x14ac:dyDescent="0.2">
      <c r="B139" s="19"/>
      <c r="C139" s="19"/>
      <c r="D139" s="19"/>
      <c r="E139" s="19"/>
      <c r="F139" s="19"/>
      <c r="G139" s="19"/>
      <c r="H139" s="19"/>
      <c r="I139" s="19"/>
      <c r="J139" s="15"/>
    </row>
    <row r="140" spans="2:10" s="26" customFormat="1" x14ac:dyDescent="0.2">
      <c r="B140" s="19"/>
      <c r="C140" s="19"/>
      <c r="D140" s="19"/>
      <c r="E140" s="19"/>
      <c r="F140" s="19"/>
      <c r="G140" s="19"/>
      <c r="H140" s="19"/>
      <c r="I140" s="19"/>
      <c r="J140" s="15"/>
    </row>
    <row r="141" spans="2:10" s="26" customFormat="1" x14ac:dyDescent="0.2">
      <c r="B141" s="19"/>
      <c r="C141" s="19"/>
      <c r="D141" s="19"/>
      <c r="E141" s="19"/>
      <c r="F141" s="19"/>
      <c r="G141" s="19"/>
      <c r="H141" s="19"/>
      <c r="I141" s="19"/>
      <c r="J141" s="15"/>
    </row>
    <row r="142" spans="2:10" s="26" customFormat="1" x14ac:dyDescent="0.2">
      <c r="B142" s="19"/>
      <c r="C142" s="19"/>
      <c r="D142" s="19"/>
      <c r="E142" s="19"/>
      <c r="F142" s="19"/>
      <c r="G142" s="19"/>
      <c r="H142" s="19"/>
      <c r="I142" s="19"/>
      <c r="J142" s="15"/>
    </row>
    <row r="143" spans="2:10" s="26" customFormat="1" x14ac:dyDescent="0.2">
      <c r="B143" s="19"/>
      <c r="C143" s="19"/>
      <c r="D143" s="19"/>
      <c r="E143" s="19"/>
      <c r="F143" s="19"/>
      <c r="G143" s="19"/>
      <c r="H143" s="19"/>
      <c r="I143" s="19"/>
      <c r="J143" s="15"/>
    </row>
    <row r="144" spans="2:10" s="26" customFormat="1" x14ac:dyDescent="0.2">
      <c r="B144" s="19"/>
      <c r="C144" s="19"/>
      <c r="D144" s="19"/>
      <c r="E144" s="19"/>
      <c r="F144" s="19"/>
      <c r="G144" s="19"/>
      <c r="H144" s="19"/>
      <c r="I144" s="19"/>
      <c r="J144" s="15"/>
    </row>
    <row r="145" spans="2:10" s="26" customFormat="1" x14ac:dyDescent="0.2">
      <c r="B145" s="19"/>
      <c r="C145" s="19"/>
      <c r="D145" s="19"/>
      <c r="E145" s="19"/>
      <c r="F145" s="19"/>
      <c r="G145" s="19"/>
      <c r="H145" s="19"/>
      <c r="I145" s="19"/>
      <c r="J145" s="15"/>
    </row>
    <row r="146" spans="2:10" s="26" customFormat="1" x14ac:dyDescent="0.2">
      <c r="B146" s="19"/>
      <c r="C146" s="19"/>
      <c r="D146" s="19"/>
      <c r="E146" s="19"/>
      <c r="F146" s="19"/>
      <c r="G146" s="19"/>
      <c r="H146" s="19"/>
      <c r="I146" s="19"/>
      <c r="J146" s="15"/>
    </row>
    <row r="147" spans="2:10" s="26" customFormat="1" x14ac:dyDescent="0.2">
      <c r="B147" s="19"/>
      <c r="C147" s="19"/>
      <c r="D147" s="19"/>
      <c r="E147" s="19"/>
      <c r="F147" s="19"/>
      <c r="G147" s="19"/>
      <c r="H147" s="19"/>
      <c r="I147" s="19"/>
      <c r="J147" s="15"/>
    </row>
    <row r="148" spans="2:10" s="26" customFormat="1" x14ac:dyDescent="0.2">
      <c r="B148" s="19"/>
      <c r="C148" s="19"/>
      <c r="D148" s="19"/>
      <c r="E148" s="19"/>
      <c r="F148" s="19"/>
      <c r="G148" s="19"/>
      <c r="H148" s="19"/>
      <c r="I148" s="19"/>
      <c r="J148" s="15"/>
    </row>
    <row r="149" spans="2:10" s="26" customFormat="1" x14ac:dyDescent="0.2">
      <c r="B149" s="19"/>
      <c r="C149" s="19"/>
      <c r="D149" s="19"/>
      <c r="E149" s="19"/>
      <c r="F149" s="19"/>
      <c r="G149" s="19"/>
      <c r="H149" s="19"/>
      <c r="I149" s="19"/>
      <c r="J149" s="15"/>
    </row>
    <row r="150" spans="2:10" s="26" customFormat="1" x14ac:dyDescent="0.2">
      <c r="B150" s="19"/>
      <c r="C150" s="19"/>
      <c r="D150" s="19"/>
      <c r="E150" s="19"/>
      <c r="F150" s="19"/>
      <c r="G150" s="19"/>
      <c r="H150" s="19"/>
      <c r="I150" s="19"/>
      <c r="J150" s="15"/>
    </row>
    <row r="151" spans="2:10" s="26" customFormat="1" x14ac:dyDescent="0.2">
      <c r="B151" s="19"/>
      <c r="C151" s="19"/>
      <c r="D151" s="19"/>
      <c r="E151" s="19"/>
      <c r="F151" s="19"/>
      <c r="G151" s="19"/>
      <c r="H151" s="19"/>
      <c r="I151" s="19"/>
      <c r="J151" s="15"/>
    </row>
    <row r="152" spans="2:10" s="26" customFormat="1" x14ac:dyDescent="0.2">
      <c r="B152" s="19"/>
      <c r="C152" s="19"/>
      <c r="D152" s="19"/>
      <c r="E152" s="19"/>
      <c r="F152" s="19"/>
      <c r="G152" s="19"/>
      <c r="H152" s="19"/>
      <c r="I152" s="19"/>
      <c r="J152" s="15"/>
    </row>
    <row r="153" spans="2:10" s="26" customFormat="1" x14ac:dyDescent="0.2">
      <c r="B153" s="19"/>
      <c r="C153" s="19"/>
      <c r="D153" s="19"/>
      <c r="E153" s="19"/>
      <c r="F153" s="19"/>
      <c r="G153" s="19"/>
      <c r="H153" s="19"/>
      <c r="I153" s="19"/>
      <c r="J153" s="15"/>
    </row>
    <row r="154" spans="2:10" s="26" customFormat="1" x14ac:dyDescent="0.2">
      <c r="B154" s="19"/>
      <c r="C154" s="19"/>
      <c r="D154" s="19"/>
      <c r="E154" s="19"/>
      <c r="F154" s="19"/>
      <c r="G154" s="19"/>
      <c r="H154" s="19"/>
      <c r="I154" s="19"/>
      <c r="J154" s="15"/>
    </row>
    <row r="155" spans="2:10" s="26" customFormat="1" x14ac:dyDescent="0.2">
      <c r="B155" s="19"/>
      <c r="C155" s="19"/>
      <c r="D155" s="19"/>
      <c r="E155" s="19"/>
      <c r="F155" s="19"/>
      <c r="G155" s="19"/>
      <c r="H155" s="19"/>
      <c r="I155" s="19"/>
      <c r="J155" s="15"/>
    </row>
    <row r="156" spans="2:10" s="26" customFormat="1" x14ac:dyDescent="0.2">
      <c r="B156" s="19"/>
      <c r="C156" s="19"/>
      <c r="D156" s="19"/>
      <c r="E156" s="19"/>
      <c r="F156" s="19"/>
      <c r="G156" s="19"/>
      <c r="H156" s="19"/>
      <c r="I156" s="19"/>
      <c r="J156" s="15"/>
    </row>
    <row r="157" spans="2:10" s="26" customFormat="1" x14ac:dyDescent="0.2">
      <c r="B157" s="19"/>
      <c r="C157" s="19"/>
      <c r="D157" s="19"/>
      <c r="E157" s="19"/>
      <c r="F157" s="19"/>
      <c r="G157" s="19"/>
      <c r="H157" s="19"/>
      <c r="I157" s="19"/>
      <c r="J157" s="15"/>
    </row>
    <row r="158" spans="2:10" s="26" customFormat="1" x14ac:dyDescent="0.2">
      <c r="B158" s="19"/>
      <c r="C158" s="19"/>
      <c r="D158" s="19"/>
      <c r="E158" s="19"/>
      <c r="F158" s="19"/>
      <c r="G158" s="19"/>
      <c r="H158" s="19"/>
      <c r="I158" s="19"/>
      <c r="J158" s="15"/>
    </row>
    <row r="159" spans="2:10" s="26" customFormat="1" x14ac:dyDescent="0.2">
      <c r="B159" s="19"/>
      <c r="C159" s="19"/>
      <c r="D159" s="19"/>
      <c r="E159" s="19"/>
      <c r="F159" s="19"/>
      <c r="G159" s="19"/>
      <c r="H159" s="19"/>
      <c r="I159" s="19"/>
      <c r="J159" s="15"/>
    </row>
    <row r="160" spans="2:10" s="26" customFormat="1" x14ac:dyDescent="0.2">
      <c r="B160" s="19"/>
      <c r="C160" s="19"/>
      <c r="D160" s="19"/>
      <c r="E160" s="19"/>
      <c r="F160" s="19"/>
      <c r="G160" s="19"/>
      <c r="H160" s="19"/>
      <c r="I160" s="19"/>
      <c r="J160" s="15"/>
    </row>
    <row r="161" spans="2:10" s="26" customFormat="1" x14ac:dyDescent="0.2">
      <c r="B161" s="19"/>
      <c r="C161" s="19"/>
      <c r="D161" s="19"/>
      <c r="E161" s="19"/>
      <c r="F161" s="19"/>
      <c r="G161" s="19"/>
      <c r="H161" s="19"/>
      <c r="I161" s="19"/>
      <c r="J161" s="15"/>
    </row>
    <row r="162" spans="2:10" s="26" customFormat="1" x14ac:dyDescent="0.2">
      <c r="B162" s="19"/>
      <c r="C162" s="19"/>
      <c r="D162" s="19"/>
      <c r="E162" s="19"/>
      <c r="F162" s="19"/>
      <c r="G162" s="19"/>
      <c r="H162" s="19"/>
      <c r="I162" s="19"/>
      <c r="J162" s="15"/>
    </row>
  </sheetData>
  <mergeCells count="12">
    <mergeCell ref="M1:P1"/>
    <mergeCell ref="C108:E108"/>
    <mergeCell ref="H108:J108"/>
    <mergeCell ref="B2:F2"/>
    <mergeCell ref="H2:K2"/>
    <mergeCell ref="C47:E47"/>
    <mergeCell ref="H47:J47"/>
    <mergeCell ref="D3:E3"/>
    <mergeCell ref="C107:E107"/>
    <mergeCell ref="H107:J107"/>
    <mergeCell ref="M18:P24"/>
    <mergeCell ref="M59:P67"/>
  </mergeCells>
  <conditionalFormatting sqref="P3:P4">
    <cfRule type="cellIs" dxfId="7" priority="1" operator="lessThan">
      <formula>0</formula>
    </cfRule>
    <cfRule type="cellIs" dxfId="6" priority="2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40" orientation="portrait" r:id="rId1"/>
  <headerFooter alignWithMargins="0"/>
  <rowBreaks count="1" manualBreakCount="1">
    <brk id="10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P168"/>
  <sheetViews>
    <sheetView rightToLeft="1" zoomScale="85" zoomScaleNormal="8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9" sqref="C9"/>
    </sheetView>
  </sheetViews>
  <sheetFormatPr defaultColWidth="9" defaultRowHeight="12.75" x14ac:dyDescent="0.2"/>
  <cols>
    <col min="1" max="1" width="4.875" style="27" customWidth="1"/>
    <col min="2" max="2" width="21.25" style="19" bestFit="1" customWidth="1"/>
    <col min="3" max="3" width="10.125" style="19" bestFit="1" customWidth="1"/>
    <col min="4" max="4" width="7.625" style="19" bestFit="1" customWidth="1"/>
    <col min="5" max="5" width="8" style="19" customWidth="1"/>
    <col min="6" max="6" width="12.625" style="19" bestFit="1" customWidth="1"/>
    <col min="7" max="7" width="5.5" style="19" customWidth="1"/>
    <col min="8" max="8" width="14" style="19" bestFit="1" customWidth="1"/>
    <col min="9" max="9" width="9.375" style="19" bestFit="1" customWidth="1"/>
    <col min="10" max="10" width="13.625" style="15" bestFit="1" customWidth="1"/>
    <col min="11" max="11" width="12.625" style="26" customWidth="1"/>
    <col min="12" max="12" width="5.5" style="26" bestFit="1" customWidth="1"/>
    <col min="13" max="13" width="9" style="26"/>
    <col min="14" max="16384" width="9" style="27"/>
  </cols>
  <sheetData>
    <row r="1" spans="1:16" ht="21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M1" s="260" t="s">
        <v>112</v>
      </c>
      <c r="N1" s="261"/>
      <c r="O1" s="261"/>
      <c r="P1" s="262"/>
    </row>
    <row r="2" spans="1:16" ht="15.75" customHeight="1" x14ac:dyDescent="0.2">
      <c r="A2" s="26"/>
      <c r="B2" s="301" t="s">
        <v>37</v>
      </c>
      <c r="C2" s="302"/>
      <c r="D2" s="302"/>
      <c r="E2" s="302"/>
      <c r="F2" s="303"/>
      <c r="G2" s="26"/>
      <c r="H2" s="304" t="s">
        <v>38</v>
      </c>
      <c r="I2" s="305"/>
      <c r="J2" s="305"/>
      <c r="K2" s="306"/>
      <c r="L2" s="32"/>
      <c r="M2" s="165" t="s">
        <v>39</v>
      </c>
      <c r="N2" s="166" t="s">
        <v>102</v>
      </c>
      <c r="O2" s="166" t="s">
        <v>103</v>
      </c>
      <c r="P2" s="167" t="s">
        <v>60</v>
      </c>
    </row>
    <row r="3" spans="1:16" ht="15.75" customHeight="1" x14ac:dyDescent="0.2">
      <c r="A3" s="26"/>
      <c r="B3" s="197" t="s">
        <v>101</v>
      </c>
      <c r="C3" s="198">
        <f>F10</f>
        <v>0</v>
      </c>
      <c r="D3" s="307" t="s">
        <v>132</v>
      </c>
      <c r="E3" s="307"/>
      <c r="F3" s="199">
        <f>F47+F114</f>
        <v>0</v>
      </c>
      <c r="G3" s="168"/>
      <c r="H3" s="200" t="s">
        <v>101</v>
      </c>
      <c r="I3" s="198">
        <f>K10</f>
        <v>0</v>
      </c>
      <c r="J3" s="201" t="s">
        <v>132</v>
      </c>
      <c r="K3" s="199">
        <f>K47+K114</f>
        <v>0</v>
      </c>
      <c r="L3" s="32"/>
      <c r="M3" s="130" t="s">
        <v>104</v>
      </c>
      <c r="N3" s="207">
        <f>C3</f>
        <v>0</v>
      </c>
      <c r="O3" s="207">
        <f>F3</f>
        <v>0</v>
      </c>
      <c r="P3" s="208">
        <f>N3-O3</f>
        <v>0</v>
      </c>
    </row>
    <row r="4" spans="1:16" ht="15.75" customHeight="1" thickBot="1" x14ac:dyDescent="0.25">
      <c r="A4" s="26"/>
      <c r="B4" s="183" t="s">
        <v>29</v>
      </c>
      <c r="C4" s="184" t="s">
        <v>1</v>
      </c>
      <c r="D4" s="184" t="s">
        <v>40</v>
      </c>
      <c r="E4" s="184" t="s">
        <v>2</v>
      </c>
      <c r="F4" s="185" t="s">
        <v>31</v>
      </c>
      <c r="G4" s="28"/>
      <c r="H4" s="183" t="s">
        <v>1</v>
      </c>
      <c r="I4" s="184" t="s">
        <v>3</v>
      </c>
      <c r="J4" s="184" t="s">
        <v>2</v>
      </c>
      <c r="K4" s="185" t="s">
        <v>31</v>
      </c>
      <c r="M4" s="131" t="s">
        <v>105</v>
      </c>
      <c r="N4" s="209">
        <f>I3</f>
        <v>0</v>
      </c>
      <c r="O4" s="209">
        <f>K3</f>
        <v>0</v>
      </c>
      <c r="P4" s="210">
        <f>N4-O4</f>
        <v>0</v>
      </c>
    </row>
    <row r="5" spans="1:16" ht="15.75" x14ac:dyDescent="0.2">
      <c r="B5" s="20"/>
      <c r="C5" s="20"/>
      <c r="D5" s="20"/>
      <c r="E5" s="20"/>
      <c r="F5" s="20"/>
      <c r="G5" s="20"/>
      <c r="H5" s="20"/>
      <c r="I5" s="20"/>
      <c r="J5" s="26"/>
      <c r="M5" s="27"/>
    </row>
    <row r="6" spans="1:16" ht="21" thickBot="1" x14ac:dyDescent="0.25">
      <c r="B6" s="57" t="s">
        <v>30</v>
      </c>
      <c r="C6" s="20"/>
      <c r="D6" s="20"/>
      <c r="E6" s="20"/>
      <c r="F6" s="20"/>
      <c r="G6" s="20"/>
      <c r="H6" s="20"/>
      <c r="I6" s="20"/>
      <c r="J6" s="26"/>
      <c r="M6" s="27"/>
    </row>
    <row r="7" spans="1:16" ht="15.75" x14ac:dyDescent="0.2">
      <c r="B7" s="90" t="s">
        <v>121</v>
      </c>
      <c r="C7" s="21"/>
      <c r="D7" s="95">
        <f>'2 צפי שבטי'!D19+'2 צפי שבטי'!D20+'2 צפי שבטי'!D21+'2 צפי שבטי'!D22+'2 צפי שבטי'!D23+'2 צפי שבטי'!D24+'2 צפי שבטי'!D25</f>
        <v>0</v>
      </c>
      <c r="E7" s="95">
        <v>1</v>
      </c>
      <c r="F7" s="96">
        <f>C7*D7*E7</f>
        <v>0</v>
      </c>
      <c r="G7" s="20"/>
      <c r="H7" s="90">
        <f>C7</f>
        <v>0</v>
      </c>
      <c r="I7" s="21"/>
      <c r="J7" s="95">
        <v>1</v>
      </c>
      <c r="K7" s="96">
        <f>H7*I7*J7</f>
        <v>0</v>
      </c>
      <c r="M7" s="27"/>
    </row>
    <row r="8" spans="1:16" ht="15.75" x14ac:dyDescent="0.2">
      <c r="B8" s="91" t="s">
        <v>35</v>
      </c>
      <c r="C8" s="59">
        <f>C7*0.1</f>
        <v>0</v>
      </c>
      <c r="D8" s="225">
        <f>D7*0.1</f>
        <v>0</v>
      </c>
      <c r="E8" s="59">
        <v>-1</v>
      </c>
      <c r="F8" s="97">
        <f>C8*D8*E8</f>
        <v>0</v>
      </c>
      <c r="G8" s="20"/>
      <c r="H8" s="91">
        <f>C8</f>
        <v>0</v>
      </c>
      <c r="I8" s="31"/>
      <c r="J8" s="59">
        <v>-1</v>
      </c>
      <c r="K8" s="97">
        <f t="shared" ref="K8:K9" si="0">H8*I8*J8</f>
        <v>0</v>
      </c>
      <c r="M8" s="27"/>
    </row>
    <row r="9" spans="1:16" ht="15.75" x14ac:dyDescent="0.2">
      <c r="B9" s="91" t="s">
        <v>36</v>
      </c>
      <c r="C9" s="31"/>
      <c r="D9" s="59">
        <f>'2 צפי שבטי'!E19+'2 צפי שבטי'!E20+'2 צפי שבטי'!E21+'2 צפי שבטי'!E22+'2 צפי שבטי'!E23+'2 צפי שבטי'!E24+'2 צפי שבטי'!E25+'2 צפי שבטי'!F19+'2 צפי שבטי'!F20+'2 צפי שבטי'!F21+'2 צפי שבטי'!F22+'2 צפי שבטי'!F23+'2 צפי שבטי'!F24+'2 צפי שבטי'!F25</f>
        <v>0</v>
      </c>
      <c r="E9" s="59">
        <v>1</v>
      </c>
      <c r="F9" s="97">
        <f>C9*D9*E9</f>
        <v>0</v>
      </c>
      <c r="G9" s="20"/>
      <c r="H9" s="91">
        <f>C9</f>
        <v>0</v>
      </c>
      <c r="I9" s="31"/>
      <c r="J9" s="59">
        <v>1</v>
      </c>
      <c r="K9" s="97">
        <f t="shared" si="0"/>
        <v>0</v>
      </c>
      <c r="M9" s="27"/>
    </row>
    <row r="10" spans="1:16" ht="16.5" thickBot="1" x14ac:dyDescent="0.25">
      <c r="B10" s="92" t="s">
        <v>122</v>
      </c>
      <c r="C10" s="93" t="s">
        <v>39</v>
      </c>
      <c r="D10" s="94">
        <f>SUM(D7:D9)</f>
        <v>0</v>
      </c>
      <c r="E10" s="94">
        <v>1</v>
      </c>
      <c r="F10" s="202">
        <f>SUM(F7:F9)</f>
        <v>0</v>
      </c>
      <c r="G10" s="20"/>
      <c r="H10" s="98" t="s">
        <v>39</v>
      </c>
      <c r="I10" s="94">
        <f>SUM(I7:I9)</f>
        <v>0</v>
      </c>
      <c r="J10" s="94">
        <v>1</v>
      </c>
      <c r="K10" s="202">
        <f>SUM(K7:K9)</f>
        <v>0</v>
      </c>
      <c r="M10" s="27"/>
    </row>
    <row r="11" spans="1:16" ht="15.75" x14ac:dyDescent="0.2">
      <c r="C11" s="20"/>
      <c r="D11" s="20"/>
      <c r="E11" s="20"/>
      <c r="F11" s="20"/>
      <c r="G11" s="20"/>
      <c r="H11" s="20"/>
      <c r="I11" s="20"/>
      <c r="J11" s="20"/>
    </row>
    <row r="12" spans="1:16" ht="21" thickBot="1" x14ac:dyDescent="0.25">
      <c r="B12" s="57" t="s">
        <v>41</v>
      </c>
      <c r="C12" s="20"/>
      <c r="D12" s="20"/>
      <c r="E12" s="20"/>
      <c r="F12" s="20"/>
      <c r="G12" s="20"/>
      <c r="H12" s="20"/>
      <c r="I12" s="20"/>
      <c r="J12" s="20"/>
    </row>
    <row r="13" spans="1:16" ht="15.75" x14ac:dyDescent="0.2">
      <c r="B13" s="90" t="s">
        <v>133</v>
      </c>
      <c r="C13" s="21"/>
      <c r="D13" s="21"/>
      <c r="E13" s="21"/>
      <c r="F13" s="96">
        <f t="shared" ref="F13:F46" si="1">E13*D13*C13</f>
        <v>0</v>
      </c>
      <c r="G13" s="20"/>
      <c r="H13" s="90">
        <f t="shared" ref="H13:H46" si="2">C13</f>
        <v>0</v>
      </c>
      <c r="I13" s="21"/>
      <c r="J13" s="21"/>
      <c r="K13" s="96">
        <f>J13*I13*H13</f>
        <v>0</v>
      </c>
    </row>
    <row r="14" spans="1:16" ht="15.75" x14ac:dyDescent="0.2">
      <c r="B14" s="91" t="s">
        <v>127</v>
      </c>
      <c r="C14" s="31"/>
      <c r="D14" s="31"/>
      <c r="E14" s="31"/>
      <c r="F14" s="97">
        <f t="shared" si="1"/>
        <v>0</v>
      </c>
      <c r="G14" s="20"/>
      <c r="H14" s="91">
        <f t="shared" si="2"/>
        <v>0</v>
      </c>
      <c r="I14" s="31"/>
      <c r="J14" s="31"/>
      <c r="K14" s="97">
        <f t="shared" ref="K14:K46" si="3">J14*I14*H14</f>
        <v>0</v>
      </c>
    </row>
    <row r="15" spans="1:16" ht="15.75" x14ac:dyDescent="0.2">
      <c r="B15" s="91" t="s">
        <v>4</v>
      </c>
      <c r="C15" s="31"/>
      <c r="D15" s="31"/>
      <c r="E15" s="31"/>
      <c r="F15" s="97">
        <f t="shared" si="1"/>
        <v>0</v>
      </c>
      <c r="G15" s="20"/>
      <c r="H15" s="91">
        <f t="shared" si="2"/>
        <v>0</v>
      </c>
      <c r="I15" s="31"/>
      <c r="J15" s="31"/>
      <c r="K15" s="97">
        <f t="shared" si="3"/>
        <v>0</v>
      </c>
    </row>
    <row r="16" spans="1:16" ht="15.75" x14ac:dyDescent="0.2">
      <c r="B16" s="91" t="s">
        <v>5</v>
      </c>
      <c r="C16" s="31"/>
      <c r="D16" s="31"/>
      <c r="E16" s="31"/>
      <c r="F16" s="97">
        <f t="shared" si="1"/>
        <v>0</v>
      </c>
      <c r="G16" s="20"/>
      <c r="H16" s="91">
        <f t="shared" si="2"/>
        <v>0</v>
      </c>
      <c r="I16" s="31"/>
      <c r="J16" s="31"/>
      <c r="K16" s="97">
        <f t="shared" si="3"/>
        <v>0</v>
      </c>
    </row>
    <row r="17" spans="2:16" ht="16.5" thickBot="1" x14ac:dyDescent="0.25">
      <c r="B17" s="102" t="s">
        <v>42</v>
      </c>
      <c r="C17" s="22"/>
      <c r="D17" s="22"/>
      <c r="E17" s="22"/>
      <c r="F17" s="99">
        <f t="shared" si="1"/>
        <v>0</v>
      </c>
      <c r="G17" s="20"/>
      <c r="H17" s="102">
        <f t="shared" si="2"/>
        <v>0</v>
      </c>
      <c r="I17" s="22"/>
      <c r="J17" s="22"/>
      <c r="K17" s="99">
        <f t="shared" si="3"/>
        <v>0</v>
      </c>
    </row>
    <row r="18" spans="2:16" ht="15.6" customHeight="1" x14ac:dyDescent="0.2">
      <c r="B18" s="90" t="s">
        <v>43</v>
      </c>
      <c r="C18" s="21"/>
      <c r="D18" s="21"/>
      <c r="E18" s="227"/>
      <c r="F18" s="96">
        <f t="shared" si="1"/>
        <v>0</v>
      </c>
      <c r="G18" s="20"/>
      <c r="H18" s="90">
        <f t="shared" si="2"/>
        <v>0</v>
      </c>
      <c r="I18" s="21"/>
      <c r="J18" s="227"/>
      <c r="K18" s="96">
        <f t="shared" si="3"/>
        <v>0</v>
      </c>
      <c r="M18" s="276" t="s">
        <v>134</v>
      </c>
      <c r="N18" s="277"/>
      <c r="O18" s="277"/>
      <c r="P18" s="278"/>
    </row>
    <row r="19" spans="2:16" ht="15.75" x14ac:dyDescent="0.2">
      <c r="B19" s="91" t="s">
        <v>7</v>
      </c>
      <c r="C19" s="31"/>
      <c r="D19" s="31"/>
      <c r="E19" s="228"/>
      <c r="F19" s="97">
        <f t="shared" si="1"/>
        <v>0</v>
      </c>
      <c r="G19" s="20"/>
      <c r="H19" s="91">
        <f t="shared" si="2"/>
        <v>0</v>
      </c>
      <c r="I19" s="31"/>
      <c r="J19" s="228"/>
      <c r="K19" s="97">
        <f t="shared" si="3"/>
        <v>0</v>
      </c>
      <c r="M19" s="279"/>
      <c r="N19" s="280"/>
      <c r="O19" s="280"/>
      <c r="P19" s="281"/>
    </row>
    <row r="20" spans="2:16" ht="15.75" x14ac:dyDescent="0.2">
      <c r="B20" s="91" t="s">
        <v>44</v>
      </c>
      <c r="C20" s="31"/>
      <c r="D20" s="31"/>
      <c r="E20" s="228"/>
      <c r="F20" s="97">
        <f t="shared" si="1"/>
        <v>0</v>
      </c>
      <c r="G20" s="20"/>
      <c r="H20" s="91">
        <f t="shared" si="2"/>
        <v>0</v>
      </c>
      <c r="I20" s="31"/>
      <c r="J20" s="228"/>
      <c r="K20" s="97">
        <f t="shared" si="3"/>
        <v>0</v>
      </c>
      <c r="M20" s="279"/>
      <c r="N20" s="280"/>
      <c r="O20" s="280"/>
      <c r="P20" s="281"/>
    </row>
    <row r="21" spans="2:16" ht="15.75" x14ac:dyDescent="0.2">
      <c r="B21" s="91" t="s">
        <v>8</v>
      </c>
      <c r="C21" s="31"/>
      <c r="D21" s="31"/>
      <c r="E21" s="228"/>
      <c r="F21" s="97">
        <f t="shared" si="1"/>
        <v>0</v>
      </c>
      <c r="G21" s="20"/>
      <c r="H21" s="91">
        <f t="shared" si="2"/>
        <v>0</v>
      </c>
      <c r="I21" s="31"/>
      <c r="J21" s="228"/>
      <c r="K21" s="97">
        <f t="shared" si="3"/>
        <v>0</v>
      </c>
      <c r="M21" s="279"/>
      <c r="N21" s="280"/>
      <c r="O21" s="280"/>
      <c r="P21" s="281"/>
    </row>
    <row r="22" spans="2:16" ht="15.75" x14ac:dyDescent="0.2">
      <c r="B22" s="91" t="s">
        <v>9</v>
      </c>
      <c r="C22" s="31"/>
      <c r="D22" s="31"/>
      <c r="E22" s="228"/>
      <c r="F22" s="97">
        <f t="shared" si="1"/>
        <v>0</v>
      </c>
      <c r="G22" s="20"/>
      <c r="H22" s="91">
        <f t="shared" si="2"/>
        <v>0</v>
      </c>
      <c r="I22" s="31"/>
      <c r="J22" s="228"/>
      <c r="K22" s="97">
        <f t="shared" si="3"/>
        <v>0</v>
      </c>
      <c r="M22" s="279"/>
      <c r="N22" s="280"/>
      <c r="O22" s="280"/>
      <c r="P22" s="281"/>
    </row>
    <row r="23" spans="2:16" ht="15.75" x14ac:dyDescent="0.2">
      <c r="B23" s="91" t="s">
        <v>10</v>
      </c>
      <c r="C23" s="31"/>
      <c r="D23" s="31"/>
      <c r="E23" s="228"/>
      <c r="F23" s="97">
        <f t="shared" si="1"/>
        <v>0</v>
      </c>
      <c r="G23" s="20"/>
      <c r="H23" s="91">
        <f t="shared" si="2"/>
        <v>0</v>
      </c>
      <c r="I23" s="31"/>
      <c r="J23" s="228"/>
      <c r="K23" s="97">
        <f t="shared" si="3"/>
        <v>0</v>
      </c>
      <c r="M23" s="279"/>
      <c r="N23" s="280"/>
      <c r="O23" s="280"/>
      <c r="P23" s="281"/>
    </row>
    <row r="24" spans="2:16" ht="16.5" thickBot="1" x14ac:dyDescent="0.25">
      <c r="B24" s="92" t="s">
        <v>45</v>
      </c>
      <c r="C24" s="40"/>
      <c r="D24" s="40"/>
      <c r="E24" s="229"/>
      <c r="F24" s="100">
        <f t="shared" si="1"/>
        <v>0</v>
      </c>
      <c r="G24" s="20"/>
      <c r="H24" s="92">
        <f t="shared" si="2"/>
        <v>0</v>
      </c>
      <c r="I24" s="40"/>
      <c r="J24" s="229"/>
      <c r="K24" s="100">
        <f t="shared" si="3"/>
        <v>0</v>
      </c>
      <c r="M24" s="282"/>
      <c r="N24" s="283"/>
      <c r="O24" s="283"/>
      <c r="P24" s="284"/>
    </row>
    <row r="25" spans="2:16" ht="15.75" x14ac:dyDescent="0.2">
      <c r="B25" s="103" t="s">
        <v>11</v>
      </c>
      <c r="C25" s="36"/>
      <c r="D25" s="36"/>
      <c r="E25" s="36"/>
      <c r="F25" s="101">
        <f t="shared" si="1"/>
        <v>0</v>
      </c>
      <c r="G25" s="20"/>
      <c r="H25" s="103">
        <f t="shared" si="2"/>
        <v>0</v>
      </c>
      <c r="I25" s="36"/>
      <c r="J25" s="36"/>
      <c r="K25" s="101">
        <f t="shared" si="3"/>
        <v>0</v>
      </c>
    </row>
    <row r="26" spans="2:16" ht="15.75" x14ac:dyDescent="0.2">
      <c r="B26" s="91" t="s">
        <v>12</v>
      </c>
      <c r="C26" s="31"/>
      <c r="D26" s="31"/>
      <c r="E26" s="31"/>
      <c r="F26" s="97">
        <f t="shared" si="1"/>
        <v>0</v>
      </c>
      <c r="G26" s="20"/>
      <c r="H26" s="91">
        <f t="shared" si="2"/>
        <v>0</v>
      </c>
      <c r="I26" s="31"/>
      <c r="J26" s="31"/>
      <c r="K26" s="97">
        <f t="shared" si="3"/>
        <v>0</v>
      </c>
    </row>
    <row r="27" spans="2:16" ht="15.75" x14ac:dyDescent="0.2">
      <c r="B27" s="91" t="s">
        <v>13</v>
      </c>
      <c r="C27" s="31"/>
      <c r="D27" s="31"/>
      <c r="E27" s="31"/>
      <c r="F27" s="97">
        <f t="shared" si="1"/>
        <v>0</v>
      </c>
      <c r="G27" s="20"/>
      <c r="H27" s="91">
        <f t="shared" si="2"/>
        <v>0</v>
      </c>
      <c r="I27" s="31"/>
      <c r="J27" s="31"/>
      <c r="K27" s="97">
        <f t="shared" si="3"/>
        <v>0</v>
      </c>
    </row>
    <row r="28" spans="2:16" ht="15.75" x14ac:dyDescent="0.2">
      <c r="B28" s="91" t="s">
        <v>14</v>
      </c>
      <c r="C28" s="31"/>
      <c r="D28" s="31"/>
      <c r="E28" s="31"/>
      <c r="F28" s="97">
        <f t="shared" si="1"/>
        <v>0</v>
      </c>
      <c r="G28" s="20"/>
      <c r="H28" s="91">
        <f t="shared" si="2"/>
        <v>0</v>
      </c>
      <c r="I28" s="31"/>
      <c r="J28" s="31"/>
      <c r="K28" s="97">
        <f t="shared" si="3"/>
        <v>0</v>
      </c>
    </row>
    <row r="29" spans="2:16" ht="15.75" x14ac:dyDescent="0.2">
      <c r="B29" s="91" t="s">
        <v>15</v>
      </c>
      <c r="C29" s="31"/>
      <c r="D29" s="31"/>
      <c r="E29" s="31"/>
      <c r="F29" s="97">
        <f t="shared" si="1"/>
        <v>0</v>
      </c>
      <c r="G29" s="20"/>
      <c r="H29" s="91">
        <f t="shared" si="2"/>
        <v>0</v>
      </c>
      <c r="I29" s="31"/>
      <c r="J29" s="31"/>
      <c r="K29" s="97">
        <f t="shared" si="3"/>
        <v>0</v>
      </c>
    </row>
    <row r="30" spans="2:16" ht="15.75" x14ac:dyDescent="0.2">
      <c r="B30" s="91" t="s">
        <v>51</v>
      </c>
      <c r="C30" s="31"/>
      <c r="D30" s="31"/>
      <c r="E30" s="31"/>
      <c r="F30" s="97">
        <f t="shared" ref="F30" si="4">E30*D30*C30</f>
        <v>0</v>
      </c>
      <c r="G30" s="20"/>
      <c r="H30" s="91">
        <f t="shared" ref="H30" si="5">C30</f>
        <v>0</v>
      </c>
      <c r="I30" s="31"/>
      <c r="J30" s="31"/>
      <c r="K30" s="97">
        <f t="shared" ref="K30" si="6">J30*I30*H30</f>
        <v>0</v>
      </c>
    </row>
    <row r="31" spans="2:16" ht="15.75" x14ac:dyDescent="0.2">
      <c r="B31" s="103" t="s">
        <v>66</v>
      </c>
      <c r="C31" s="36"/>
      <c r="D31" s="36"/>
      <c r="E31" s="36"/>
      <c r="F31" s="97">
        <f t="shared" si="1"/>
        <v>0</v>
      </c>
      <c r="G31" s="20"/>
      <c r="H31" s="91">
        <f t="shared" si="2"/>
        <v>0</v>
      </c>
      <c r="I31" s="31"/>
      <c r="J31" s="31"/>
      <c r="K31" s="97">
        <f t="shared" si="3"/>
        <v>0</v>
      </c>
    </row>
    <row r="32" spans="2:16" ht="15.75" x14ac:dyDescent="0.2">
      <c r="B32" s="103" t="s">
        <v>25</v>
      </c>
      <c r="C32" s="36"/>
      <c r="D32" s="36"/>
      <c r="E32" s="36"/>
      <c r="F32" s="97">
        <f t="shared" si="1"/>
        <v>0</v>
      </c>
      <c r="G32" s="20"/>
      <c r="H32" s="91">
        <f t="shared" si="2"/>
        <v>0</v>
      </c>
      <c r="I32" s="31"/>
      <c r="J32" s="31"/>
      <c r="K32" s="97">
        <f t="shared" si="3"/>
        <v>0</v>
      </c>
    </row>
    <row r="33" spans="2:11" ht="15.75" x14ac:dyDescent="0.2">
      <c r="B33" s="103" t="s">
        <v>108</v>
      </c>
      <c r="C33" s="36"/>
      <c r="D33" s="36"/>
      <c r="E33" s="36"/>
      <c r="F33" s="97">
        <f t="shared" ref="F33" si="7">E33*D33*C33</f>
        <v>0</v>
      </c>
      <c r="G33" s="20"/>
      <c r="H33" s="91">
        <f t="shared" ref="H33" si="8">C33</f>
        <v>0</v>
      </c>
      <c r="I33" s="31"/>
      <c r="J33" s="31"/>
      <c r="K33" s="97">
        <f t="shared" ref="K33" si="9">J33*I33*H33</f>
        <v>0</v>
      </c>
    </row>
    <row r="34" spans="2:11" ht="16.5" thickBot="1" x14ac:dyDescent="0.25">
      <c r="B34" s="104" t="s">
        <v>47</v>
      </c>
      <c r="C34" s="50"/>
      <c r="D34" s="50"/>
      <c r="E34" s="50"/>
      <c r="F34" s="100">
        <f t="shared" si="1"/>
        <v>0</v>
      </c>
      <c r="G34" s="20"/>
      <c r="H34" s="92">
        <f t="shared" si="2"/>
        <v>0</v>
      </c>
      <c r="I34" s="40"/>
      <c r="J34" s="40"/>
      <c r="K34" s="100">
        <f t="shared" si="3"/>
        <v>0</v>
      </c>
    </row>
    <row r="35" spans="2:11" ht="15.75" x14ac:dyDescent="0.2">
      <c r="B35" s="90" t="s">
        <v>16</v>
      </c>
      <c r="C35" s="21"/>
      <c r="D35" s="95">
        <f>D9</f>
        <v>0</v>
      </c>
      <c r="E35" s="21"/>
      <c r="F35" s="96">
        <f t="shared" si="1"/>
        <v>0</v>
      </c>
      <c r="G35" s="20"/>
      <c r="H35" s="90">
        <f t="shared" si="2"/>
        <v>0</v>
      </c>
      <c r="I35" s="21"/>
      <c r="J35" s="21"/>
      <c r="K35" s="96">
        <f t="shared" si="3"/>
        <v>0</v>
      </c>
    </row>
    <row r="36" spans="2:11" ht="15.75" x14ac:dyDescent="0.2">
      <c r="B36" s="91" t="s">
        <v>20</v>
      </c>
      <c r="C36" s="31"/>
      <c r="D36" s="31"/>
      <c r="E36" s="31"/>
      <c r="F36" s="97">
        <f t="shared" si="1"/>
        <v>0</v>
      </c>
      <c r="G36" s="20"/>
      <c r="H36" s="91">
        <f t="shared" si="2"/>
        <v>0</v>
      </c>
      <c r="I36" s="31"/>
      <c r="J36" s="31"/>
      <c r="K36" s="97">
        <f t="shared" si="3"/>
        <v>0</v>
      </c>
    </row>
    <row r="37" spans="2:11" ht="15.75" x14ac:dyDescent="0.2">
      <c r="B37" s="91" t="s">
        <v>17</v>
      </c>
      <c r="C37" s="31"/>
      <c r="D37" s="31"/>
      <c r="E37" s="31"/>
      <c r="F37" s="97">
        <f t="shared" si="1"/>
        <v>0</v>
      </c>
      <c r="G37" s="20"/>
      <c r="H37" s="91">
        <f t="shared" si="2"/>
        <v>0</v>
      </c>
      <c r="I37" s="31"/>
      <c r="J37" s="31"/>
      <c r="K37" s="97">
        <f t="shared" si="3"/>
        <v>0</v>
      </c>
    </row>
    <row r="38" spans="2:11" ht="15.75" x14ac:dyDescent="0.2">
      <c r="B38" s="91" t="s">
        <v>135</v>
      </c>
      <c r="C38" s="31"/>
      <c r="D38" s="31"/>
      <c r="E38" s="31"/>
      <c r="F38" s="97">
        <f t="shared" si="1"/>
        <v>0</v>
      </c>
      <c r="G38" s="20"/>
      <c r="H38" s="91">
        <f t="shared" si="2"/>
        <v>0</v>
      </c>
      <c r="I38" s="31"/>
      <c r="J38" s="31"/>
      <c r="K38" s="97">
        <f t="shared" si="3"/>
        <v>0</v>
      </c>
    </row>
    <row r="39" spans="2:11" ht="15.75" x14ac:dyDescent="0.2">
      <c r="B39" s="91" t="s">
        <v>6</v>
      </c>
      <c r="C39" s="31"/>
      <c r="D39" s="31"/>
      <c r="E39" s="31"/>
      <c r="F39" s="97">
        <f t="shared" si="1"/>
        <v>0</v>
      </c>
      <c r="G39" s="20"/>
      <c r="H39" s="91">
        <f t="shared" si="2"/>
        <v>0</v>
      </c>
      <c r="I39" s="31"/>
      <c r="J39" s="31"/>
      <c r="K39" s="97">
        <f t="shared" si="3"/>
        <v>0</v>
      </c>
    </row>
    <row r="40" spans="2:11" ht="15.75" x14ac:dyDescent="0.2">
      <c r="B40" s="91" t="s">
        <v>19</v>
      </c>
      <c r="C40" s="31"/>
      <c r="D40" s="31"/>
      <c r="E40" s="31"/>
      <c r="F40" s="97">
        <f t="shared" si="1"/>
        <v>0</v>
      </c>
      <c r="G40" s="20"/>
      <c r="H40" s="91">
        <f t="shared" si="2"/>
        <v>0</v>
      </c>
      <c r="I40" s="31"/>
      <c r="J40" s="31"/>
      <c r="K40" s="97">
        <f t="shared" si="3"/>
        <v>0</v>
      </c>
    </row>
    <row r="41" spans="2:11" ht="15.75" x14ac:dyDescent="0.2">
      <c r="B41" s="91" t="s">
        <v>46</v>
      </c>
      <c r="C41" s="31"/>
      <c r="D41" s="59">
        <f>D9</f>
        <v>0</v>
      </c>
      <c r="E41" s="31"/>
      <c r="F41" s="97">
        <f t="shared" si="1"/>
        <v>0</v>
      </c>
      <c r="G41" s="20"/>
      <c r="H41" s="91">
        <f t="shared" si="2"/>
        <v>0</v>
      </c>
      <c r="I41" s="31"/>
      <c r="J41" s="31"/>
      <c r="K41" s="97">
        <f t="shared" si="3"/>
        <v>0</v>
      </c>
    </row>
    <row r="42" spans="2:11" ht="15.75" x14ac:dyDescent="0.2">
      <c r="B42" s="91" t="s">
        <v>27</v>
      </c>
      <c r="C42" s="31"/>
      <c r="D42" s="59">
        <f>D9</f>
        <v>0</v>
      </c>
      <c r="E42" s="31"/>
      <c r="F42" s="97">
        <f t="shared" si="1"/>
        <v>0</v>
      </c>
      <c r="G42" s="20"/>
      <c r="H42" s="91">
        <f t="shared" si="2"/>
        <v>0</v>
      </c>
      <c r="I42" s="31"/>
      <c r="J42" s="31"/>
      <c r="K42" s="97">
        <f t="shared" si="3"/>
        <v>0</v>
      </c>
    </row>
    <row r="43" spans="2:11" ht="16.5" thickBot="1" x14ac:dyDescent="0.25">
      <c r="B43" s="102" t="s">
        <v>28</v>
      </c>
      <c r="C43" s="22"/>
      <c r="D43" s="105">
        <f>D9</f>
        <v>0</v>
      </c>
      <c r="E43" s="22"/>
      <c r="F43" s="99">
        <f t="shared" si="1"/>
        <v>0</v>
      </c>
      <c r="G43" s="20"/>
      <c r="H43" s="102">
        <f t="shared" si="2"/>
        <v>0</v>
      </c>
      <c r="I43" s="22"/>
      <c r="J43" s="22"/>
      <c r="K43" s="99">
        <f t="shared" si="3"/>
        <v>0</v>
      </c>
    </row>
    <row r="44" spans="2:11" ht="15.75" x14ac:dyDescent="0.2">
      <c r="B44" s="90" t="s">
        <v>69</v>
      </c>
      <c r="C44" s="21"/>
      <c r="D44" s="21"/>
      <c r="E44" s="21"/>
      <c r="F44" s="96">
        <f t="shared" si="1"/>
        <v>0</v>
      </c>
      <c r="G44" s="20"/>
      <c r="H44" s="90">
        <f t="shared" si="2"/>
        <v>0</v>
      </c>
      <c r="I44" s="21"/>
      <c r="J44" s="21"/>
      <c r="K44" s="96">
        <f t="shared" si="3"/>
        <v>0</v>
      </c>
    </row>
    <row r="45" spans="2:11" ht="15.75" x14ac:dyDescent="0.2">
      <c r="B45" s="91" t="s">
        <v>24</v>
      </c>
      <c r="C45" s="31"/>
      <c r="D45" s="31"/>
      <c r="E45" s="31"/>
      <c r="F45" s="97">
        <f t="shared" si="1"/>
        <v>0</v>
      </c>
      <c r="G45" s="20"/>
      <c r="H45" s="91">
        <f t="shared" si="2"/>
        <v>0</v>
      </c>
      <c r="I45" s="31"/>
      <c r="J45" s="31"/>
      <c r="K45" s="97">
        <f t="shared" si="3"/>
        <v>0</v>
      </c>
    </row>
    <row r="46" spans="2:11" ht="16.5" thickBot="1" x14ac:dyDescent="0.25">
      <c r="B46" s="92" t="s">
        <v>24</v>
      </c>
      <c r="C46" s="40"/>
      <c r="D46" s="40"/>
      <c r="E46" s="40"/>
      <c r="F46" s="100">
        <f t="shared" si="1"/>
        <v>0</v>
      </c>
      <c r="G46" s="20"/>
      <c r="H46" s="92">
        <f t="shared" si="2"/>
        <v>0</v>
      </c>
      <c r="I46" s="40"/>
      <c r="J46" s="40"/>
      <c r="K46" s="100">
        <f t="shared" si="3"/>
        <v>0</v>
      </c>
    </row>
    <row r="47" spans="2:11" ht="16.5" thickBot="1" x14ac:dyDescent="0.25">
      <c r="B47" s="92" t="s">
        <v>49</v>
      </c>
      <c r="C47" s="298" t="s">
        <v>39</v>
      </c>
      <c r="D47" s="299"/>
      <c r="E47" s="299"/>
      <c r="F47" s="202">
        <f>SUM(F13:F46)</f>
        <v>0</v>
      </c>
      <c r="G47" s="20"/>
      <c r="H47" s="300" t="s">
        <v>39</v>
      </c>
      <c r="I47" s="299"/>
      <c r="J47" s="299"/>
      <c r="K47" s="202">
        <f>SUM(K13:K46)</f>
        <v>0</v>
      </c>
    </row>
    <row r="48" spans="2:11" ht="15.75" x14ac:dyDescent="0.2">
      <c r="B48" s="20"/>
      <c r="C48" s="20"/>
      <c r="D48" s="20"/>
      <c r="E48" s="20"/>
      <c r="F48" s="20"/>
      <c r="G48" s="20"/>
      <c r="H48" s="20"/>
      <c r="I48" s="20"/>
      <c r="J48" s="20"/>
    </row>
    <row r="50" spans="2:16" ht="21" thickBot="1" x14ac:dyDescent="0.25">
      <c r="B50" s="57" t="s">
        <v>48</v>
      </c>
      <c r="C50" s="20"/>
      <c r="D50" s="20"/>
      <c r="E50" s="20"/>
      <c r="F50" s="20"/>
      <c r="G50" s="20"/>
      <c r="H50" s="20"/>
      <c r="I50" s="20"/>
      <c r="J50" s="20"/>
    </row>
    <row r="51" spans="2:16" ht="15.75" x14ac:dyDescent="0.2">
      <c r="B51" s="90" t="s">
        <v>133</v>
      </c>
      <c r="C51" s="21"/>
      <c r="D51" s="21"/>
      <c r="E51" s="21"/>
      <c r="F51" s="96">
        <f t="shared" ref="F51:F61" si="10">E51*D51*C51</f>
        <v>0</v>
      </c>
      <c r="G51" s="20"/>
      <c r="H51" s="90">
        <f>C51</f>
        <v>0</v>
      </c>
      <c r="I51" s="21"/>
      <c r="J51" s="21"/>
      <c r="K51" s="96">
        <f>J51*I51*H51</f>
        <v>0</v>
      </c>
    </row>
    <row r="52" spans="2:16" ht="15.75" x14ac:dyDescent="0.2">
      <c r="B52" s="91" t="s">
        <v>22</v>
      </c>
      <c r="C52" s="31"/>
      <c r="D52" s="31"/>
      <c r="E52" s="31"/>
      <c r="F52" s="97">
        <f t="shared" si="10"/>
        <v>0</v>
      </c>
      <c r="G52" s="20"/>
      <c r="H52" s="91">
        <f>C52</f>
        <v>0</v>
      </c>
      <c r="I52" s="31"/>
      <c r="J52" s="31"/>
      <c r="K52" s="97">
        <f>J52*I52*H52</f>
        <v>0</v>
      </c>
    </row>
    <row r="53" spans="2:16" ht="15.75" x14ac:dyDescent="0.2">
      <c r="B53" s="91" t="s">
        <v>128</v>
      </c>
      <c r="C53" s="31"/>
      <c r="D53" s="31"/>
      <c r="E53" s="31"/>
      <c r="F53" s="97">
        <f t="shared" si="10"/>
        <v>0</v>
      </c>
      <c r="G53" s="20"/>
      <c r="H53" s="91">
        <f t="shared" ref="H53:H57" si="11">C53</f>
        <v>0</v>
      </c>
      <c r="I53" s="31"/>
      <c r="J53" s="31"/>
      <c r="K53" s="97">
        <f t="shared" ref="K53:K57" si="12">J53*I53*H53</f>
        <v>0</v>
      </c>
    </row>
    <row r="54" spans="2:16" ht="15.75" x14ac:dyDescent="0.2">
      <c r="B54" s="91" t="s">
        <v>4</v>
      </c>
      <c r="C54" s="31"/>
      <c r="D54" s="31"/>
      <c r="E54" s="31"/>
      <c r="F54" s="97">
        <f t="shared" si="10"/>
        <v>0</v>
      </c>
      <c r="G54" s="20"/>
      <c r="H54" s="91">
        <f t="shared" si="11"/>
        <v>0</v>
      </c>
      <c r="I54" s="31"/>
      <c r="J54" s="31"/>
      <c r="K54" s="97">
        <f t="shared" si="12"/>
        <v>0</v>
      </c>
    </row>
    <row r="55" spans="2:16" ht="15.75" x14ac:dyDescent="0.2">
      <c r="B55" s="91" t="s">
        <v>5</v>
      </c>
      <c r="C55" s="31"/>
      <c r="D55" s="31"/>
      <c r="E55" s="31"/>
      <c r="F55" s="97">
        <f t="shared" si="10"/>
        <v>0</v>
      </c>
      <c r="G55" s="20"/>
      <c r="H55" s="91">
        <f t="shared" si="11"/>
        <v>0</v>
      </c>
      <c r="I55" s="31"/>
      <c r="J55" s="31"/>
      <c r="K55" s="97">
        <f t="shared" si="12"/>
        <v>0</v>
      </c>
    </row>
    <row r="56" spans="2:16" ht="15.75" x14ac:dyDescent="0.2">
      <c r="B56" s="91" t="s">
        <v>42</v>
      </c>
      <c r="C56" s="31"/>
      <c r="D56" s="31"/>
      <c r="E56" s="31"/>
      <c r="F56" s="97">
        <f t="shared" si="10"/>
        <v>0</v>
      </c>
      <c r="G56" s="20"/>
      <c r="H56" s="91">
        <f t="shared" si="11"/>
        <v>0</v>
      </c>
      <c r="I56" s="31"/>
      <c r="J56" s="31"/>
      <c r="K56" s="97">
        <f t="shared" si="12"/>
        <v>0</v>
      </c>
    </row>
    <row r="57" spans="2:16" ht="15.75" x14ac:dyDescent="0.2">
      <c r="B57" s="102" t="s">
        <v>50</v>
      </c>
      <c r="C57" s="22"/>
      <c r="D57" s="22"/>
      <c r="E57" s="22"/>
      <c r="F57" s="99">
        <f t="shared" si="10"/>
        <v>0</v>
      </c>
      <c r="G57" s="20"/>
      <c r="H57" s="102">
        <f t="shared" si="11"/>
        <v>0</v>
      </c>
      <c r="I57" s="22"/>
      <c r="J57" s="22"/>
      <c r="K57" s="99">
        <f t="shared" si="12"/>
        <v>0</v>
      </c>
    </row>
    <row r="58" spans="2:16" ht="16.5" thickBot="1" x14ac:dyDescent="0.25">
      <c r="B58" s="102" t="s">
        <v>107</v>
      </c>
      <c r="C58" s="22"/>
      <c r="D58" s="22"/>
      <c r="E58" s="22"/>
      <c r="F58" s="99">
        <f t="shared" ref="F58" si="13">E58*D58*C58</f>
        <v>0</v>
      </c>
      <c r="G58" s="20"/>
      <c r="H58" s="102">
        <f t="shared" ref="H58" si="14">C58</f>
        <v>0</v>
      </c>
      <c r="I58" s="22"/>
      <c r="J58" s="22"/>
      <c r="K58" s="99">
        <f t="shared" ref="K58" si="15">J58*I58*H58</f>
        <v>0</v>
      </c>
    </row>
    <row r="59" spans="2:16" ht="15.75" x14ac:dyDescent="0.2">
      <c r="B59" s="90" t="s">
        <v>61</v>
      </c>
      <c r="C59" s="21"/>
      <c r="D59" s="21"/>
      <c r="E59" s="21"/>
      <c r="F59" s="96">
        <f t="shared" si="10"/>
        <v>0</v>
      </c>
      <c r="G59" s="20"/>
      <c r="H59" s="90">
        <f>C59</f>
        <v>0</v>
      </c>
      <c r="I59" s="21"/>
      <c r="J59" s="21"/>
      <c r="K59" s="96">
        <f>J59*I59*H59</f>
        <v>0</v>
      </c>
      <c r="M59" s="276" t="s">
        <v>134</v>
      </c>
      <c r="N59" s="277"/>
      <c r="O59" s="277"/>
      <c r="P59" s="278"/>
    </row>
    <row r="60" spans="2:16" ht="15.75" x14ac:dyDescent="0.2">
      <c r="B60" s="91" t="s">
        <v>62</v>
      </c>
      <c r="C60" s="31"/>
      <c r="D60" s="31"/>
      <c r="E60" s="31"/>
      <c r="F60" s="97">
        <f t="shared" si="10"/>
        <v>0</v>
      </c>
      <c r="G60" s="20"/>
      <c r="H60" s="91">
        <f t="shared" ref="H60:H82" si="16">C60</f>
        <v>0</v>
      </c>
      <c r="I60" s="31"/>
      <c r="J60" s="31"/>
      <c r="K60" s="97">
        <f>J60*I60*H60</f>
        <v>0</v>
      </c>
      <c r="M60" s="279"/>
      <c r="N60" s="280"/>
      <c r="O60" s="280"/>
      <c r="P60" s="281"/>
    </row>
    <row r="61" spans="2:16" ht="15.75" x14ac:dyDescent="0.2">
      <c r="B61" s="91" t="s">
        <v>43</v>
      </c>
      <c r="C61" s="34"/>
      <c r="D61" s="34"/>
      <c r="E61" s="34"/>
      <c r="F61" s="97">
        <f t="shared" si="10"/>
        <v>0</v>
      </c>
      <c r="H61" s="91">
        <f t="shared" si="16"/>
        <v>0</v>
      </c>
      <c r="I61" s="34"/>
      <c r="J61" s="55"/>
      <c r="K61" s="97">
        <f>J61*I61*H61</f>
        <v>0</v>
      </c>
      <c r="M61" s="279"/>
      <c r="N61" s="280"/>
      <c r="O61" s="280"/>
      <c r="P61" s="281"/>
    </row>
    <row r="62" spans="2:16" ht="15.75" x14ac:dyDescent="0.2">
      <c r="B62" s="91" t="s">
        <v>7</v>
      </c>
      <c r="C62" s="34"/>
      <c r="D62" s="34"/>
      <c r="E62" s="34"/>
      <c r="F62" s="97">
        <f t="shared" ref="F62:F67" si="17">E62*D62*C62</f>
        <v>0</v>
      </c>
      <c r="H62" s="91">
        <f t="shared" si="16"/>
        <v>0</v>
      </c>
      <c r="I62" s="34"/>
      <c r="J62" s="55"/>
      <c r="K62" s="97">
        <f t="shared" ref="K62:K67" si="18">J62*I62*H62</f>
        <v>0</v>
      </c>
      <c r="M62" s="279"/>
      <c r="N62" s="280"/>
      <c r="O62" s="280"/>
      <c r="P62" s="281"/>
    </row>
    <row r="63" spans="2:16" ht="15.75" x14ac:dyDescent="0.2">
      <c r="B63" s="91" t="s">
        <v>44</v>
      </c>
      <c r="C63" s="34"/>
      <c r="D63" s="34"/>
      <c r="E63" s="34"/>
      <c r="F63" s="97">
        <f t="shared" si="17"/>
        <v>0</v>
      </c>
      <c r="H63" s="91">
        <f t="shared" si="16"/>
        <v>0</v>
      </c>
      <c r="I63" s="34"/>
      <c r="J63" s="55"/>
      <c r="K63" s="97">
        <f t="shared" si="18"/>
        <v>0</v>
      </c>
      <c r="M63" s="279"/>
      <c r="N63" s="280"/>
      <c r="O63" s="280"/>
      <c r="P63" s="281"/>
    </row>
    <row r="64" spans="2:16" ht="15.75" x14ac:dyDescent="0.2">
      <c r="B64" s="91" t="s">
        <v>8</v>
      </c>
      <c r="C64" s="34"/>
      <c r="D64" s="34"/>
      <c r="E64" s="34"/>
      <c r="F64" s="97">
        <f t="shared" si="17"/>
        <v>0</v>
      </c>
      <c r="H64" s="91">
        <f t="shared" si="16"/>
        <v>0</v>
      </c>
      <c r="I64" s="34"/>
      <c r="J64" s="55"/>
      <c r="K64" s="97">
        <f t="shared" si="18"/>
        <v>0</v>
      </c>
      <c r="M64" s="279"/>
      <c r="N64" s="280"/>
      <c r="O64" s="280"/>
      <c r="P64" s="281"/>
    </row>
    <row r="65" spans="2:16" ht="15.75" x14ac:dyDescent="0.2">
      <c r="B65" s="91" t="s">
        <v>9</v>
      </c>
      <c r="C65" s="34"/>
      <c r="D65" s="34"/>
      <c r="E65" s="34"/>
      <c r="F65" s="97">
        <f t="shared" si="17"/>
        <v>0</v>
      </c>
      <c r="H65" s="91">
        <f t="shared" si="16"/>
        <v>0</v>
      </c>
      <c r="I65" s="34"/>
      <c r="J65" s="55"/>
      <c r="K65" s="97">
        <f t="shared" si="18"/>
        <v>0</v>
      </c>
      <c r="M65" s="279"/>
      <c r="N65" s="280"/>
      <c r="O65" s="280"/>
      <c r="P65" s="281"/>
    </row>
    <row r="66" spans="2:16" ht="15.75" x14ac:dyDescent="0.2">
      <c r="B66" s="91" t="s">
        <v>10</v>
      </c>
      <c r="C66" s="34"/>
      <c r="D66" s="34"/>
      <c r="E66" s="34"/>
      <c r="F66" s="97">
        <f t="shared" si="17"/>
        <v>0</v>
      </c>
      <c r="H66" s="91">
        <f t="shared" si="16"/>
        <v>0</v>
      </c>
      <c r="I66" s="34"/>
      <c r="J66" s="55"/>
      <c r="K66" s="97">
        <f t="shared" si="18"/>
        <v>0</v>
      </c>
      <c r="M66" s="279"/>
      <c r="N66" s="280"/>
      <c r="O66" s="280"/>
      <c r="P66" s="281"/>
    </row>
    <row r="67" spans="2:16" ht="16.5" thickBot="1" x14ac:dyDescent="0.25">
      <c r="B67" s="92" t="s">
        <v>45</v>
      </c>
      <c r="C67" s="62"/>
      <c r="D67" s="62"/>
      <c r="E67" s="62"/>
      <c r="F67" s="100">
        <f t="shared" si="17"/>
        <v>0</v>
      </c>
      <c r="H67" s="92">
        <f t="shared" si="16"/>
        <v>0</v>
      </c>
      <c r="I67" s="62"/>
      <c r="J67" s="63"/>
      <c r="K67" s="100">
        <f t="shared" si="18"/>
        <v>0</v>
      </c>
      <c r="M67" s="282"/>
      <c r="N67" s="283"/>
      <c r="O67" s="283"/>
      <c r="P67" s="284"/>
    </row>
    <row r="68" spans="2:16" ht="15.75" x14ac:dyDescent="0.2">
      <c r="B68" s="103" t="s">
        <v>11</v>
      </c>
      <c r="C68" s="67"/>
      <c r="D68" s="67"/>
      <c r="E68" s="67"/>
      <c r="F68" s="101">
        <f>E68*D68*C68</f>
        <v>0</v>
      </c>
      <c r="H68" s="103">
        <f t="shared" si="16"/>
        <v>0</v>
      </c>
      <c r="I68" s="67"/>
      <c r="J68" s="68"/>
      <c r="K68" s="101">
        <f>J68*I68*H68</f>
        <v>0</v>
      </c>
    </row>
    <row r="69" spans="2:16" ht="15.75" x14ac:dyDescent="0.2">
      <c r="B69" s="91" t="s">
        <v>12</v>
      </c>
      <c r="C69" s="34"/>
      <c r="D69" s="34"/>
      <c r="E69" s="34"/>
      <c r="F69" s="97">
        <f t="shared" ref="F69:F77" si="19">E69*D69*C69</f>
        <v>0</v>
      </c>
      <c r="H69" s="91">
        <f t="shared" si="16"/>
        <v>0</v>
      </c>
      <c r="I69" s="34"/>
      <c r="J69" s="55"/>
      <c r="K69" s="97">
        <f t="shared" ref="K69:K77" si="20">J69*I69*H69</f>
        <v>0</v>
      </c>
    </row>
    <row r="70" spans="2:16" ht="15.75" x14ac:dyDescent="0.2">
      <c r="B70" s="91" t="s">
        <v>13</v>
      </c>
      <c r="C70" s="34"/>
      <c r="D70" s="34"/>
      <c r="E70" s="34"/>
      <c r="F70" s="97">
        <f t="shared" si="19"/>
        <v>0</v>
      </c>
      <c r="H70" s="91">
        <f t="shared" si="16"/>
        <v>0</v>
      </c>
      <c r="I70" s="34"/>
      <c r="J70" s="55"/>
      <c r="K70" s="97">
        <f t="shared" si="20"/>
        <v>0</v>
      </c>
    </row>
    <row r="71" spans="2:16" ht="15.75" x14ac:dyDescent="0.2">
      <c r="B71" s="91" t="s">
        <v>14</v>
      </c>
      <c r="C71" s="34"/>
      <c r="D71" s="34"/>
      <c r="E71" s="34"/>
      <c r="F71" s="97">
        <f t="shared" si="19"/>
        <v>0</v>
      </c>
      <c r="H71" s="91">
        <f t="shared" si="16"/>
        <v>0</v>
      </c>
      <c r="I71" s="34"/>
      <c r="J71" s="55"/>
      <c r="K71" s="97">
        <f t="shared" si="20"/>
        <v>0</v>
      </c>
    </row>
    <row r="72" spans="2:16" ht="15.75" x14ac:dyDescent="0.2">
      <c r="B72" s="91" t="s">
        <v>15</v>
      </c>
      <c r="C72" s="34"/>
      <c r="D72" s="34"/>
      <c r="E72" s="34"/>
      <c r="F72" s="97">
        <f t="shared" si="19"/>
        <v>0</v>
      </c>
      <c r="H72" s="91">
        <f t="shared" si="16"/>
        <v>0</v>
      </c>
      <c r="I72" s="34"/>
      <c r="J72" s="55"/>
      <c r="K72" s="97">
        <f t="shared" si="20"/>
        <v>0</v>
      </c>
    </row>
    <row r="73" spans="2:16" ht="15.75" x14ac:dyDescent="0.2">
      <c r="B73" s="91" t="s">
        <v>51</v>
      </c>
      <c r="C73" s="34"/>
      <c r="D73" s="34"/>
      <c r="E73" s="34"/>
      <c r="F73" s="97">
        <f t="shared" si="19"/>
        <v>0</v>
      </c>
      <c r="H73" s="91">
        <f t="shared" si="16"/>
        <v>0</v>
      </c>
      <c r="I73" s="34"/>
      <c r="J73" s="55"/>
      <c r="K73" s="97">
        <f t="shared" si="20"/>
        <v>0</v>
      </c>
    </row>
    <row r="74" spans="2:16" ht="15.75" x14ac:dyDescent="0.2">
      <c r="B74" s="91" t="s">
        <v>25</v>
      </c>
      <c r="C74" s="34"/>
      <c r="D74" s="34"/>
      <c r="E74" s="34"/>
      <c r="F74" s="97">
        <f t="shared" si="19"/>
        <v>0</v>
      </c>
      <c r="H74" s="91">
        <f t="shared" si="16"/>
        <v>0</v>
      </c>
      <c r="I74" s="34"/>
      <c r="J74" s="55"/>
      <c r="K74" s="97">
        <f t="shared" si="20"/>
        <v>0</v>
      </c>
    </row>
    <row r="75" spans="2:16" ht="15.75" x14ac:dyDescent="0.2">
      <c r="B75" s="91" t="s">
        <v>66</v>
      </c>
      <c r="C75" s="34"/>
      <c r="D75" s="34"/>
      <c r="E75" s="34"/>
      <c r="F75" s="97">
        <f t="shared" si="19"/>
        <v>0</v>
      </c>
      <c r="H75" s="91">
        <f t="shared" si="16"/>
        <v>0</v>
      </c>
      <c r="I75" s="34"/>
      <c r="J75" s="55"/>
      <c r="K75" s="97">
        <f t="shared" si="20"/>
        <v>0</v>
      </c>
    </row>
    <row r="76" spans="2:16" ht="15.75" x14ac:dyDescent="0.2">
      <c r="B76" s="91" t="s">
        <v>68</v>
      </c>
      <c r="C76" s="34"/>
      <c r="D76" s="34"/>
      <c r="E76" s="34"/>
      <c r="F76" s="97">
        <f t="shared" si="19"/>
        <v>0</v>
      </c>
      <c r="H76" s="91">
        <f t="shared" si="16"/>
        <v>0</v>
      </c>
      <c r="I76" s="34"/>
      <c r="J76" s="55"/>
      <c r="K76" s="97">
        <f t="shared" si="20"/>
        <v>0</v>
      </c>
    </row>
    <row r="77" spans="2:16" ht="15.75" x14ac:dyDescent="0.2">
      <c r="B77" s="91" t="s">
        <v>130</v>
      </c>
      <c r="C77" s="34"/>
      <c r="D77" s="34"/>
      <c r="E77" s="34"/>
      <c r="F77" s="97">
        <f t="shared" si="19"/>
        <v>0</v>
      </c>
      <c r="H77" s="91">
        <f t="shared" si="16"/>
        <v>0</v>
      </c>
      <c r="I77" s="34"/>
      <c r="J77" s="55"/>
      <c r="K77" s="97">
        <f t="shared" si="20"/>
        <v>0</v>
      </c>
    </row>
    <row r="78" spans="2:16" ht="15.75" x14ac:dyDescent="0.2">
      <c r="B78" s="91" t="s">
        <v>47</v>
      </c>
      <c r="C78" s="34"/>
      <c r="D78" s="34"/>
      <c r="E78" s="34"/>
      <c r="F78" s="97">
        <f>E78*D78*C78</f>
        <v>0</v>
      </c>
      <c r="H78" s="91">
        <f t="shared" si="16"/>
        <v>0</v>
      </c>
      <c r="I78" s="34"/>
      <c r="J78" s="55"/>
      <c r="K78" s="97">
        <f>J78*I78*H78</f>
        <v>0</v>
      </c>
    </row>
    <row r="79" spans="2:16" ht="15.75" x14ac:dyDescent="0.2">
      <c r="B79" s="91" t="s">
        <v>26</v>
      </c>
      <c r="C79" s="34"/>
      <c r="D79" s="34"/>
      <c r="E79" s="34"/>
      <c r="F79" s="97">
        <f t="shared" ref="F79:F82" si="21">E79*D79*C79</f>
        <v>0</v>
      </c>
      <c r="H79" s="91">
        <f t="shared" si="16"/>
        <v>0</v>
      </c>
      <c r="I79" s="34"/>
      <c r="J79" s="55"/>
      <c r="K79" s="97">
        <f t="shared" ref="K79:K111" si="22">J79*I79*H79</f>
        <v>0</v>
      </c>
    </row>
    <row r="80" spans="2:16" ht="15.75" x14ac:dyDescent="0.2">
      <c r="B80" s="91" t="s">
        <v>23</v>
      </c>
      <c r="C80" s="34"/>
      <c r="D80" s="34"/>
      <c r="E80" s="34"/>
      <c r="F80" s="97">
        <f t="shared" si="21"/>
        <v>0</v>
      </c>
      <c r="H80" s="91">
        <f t="shared" si="16"/>
        <v>0</v>
      </c>
      <c r="I80" s="34"/>
      <c r="J80" s="55"/>
      <c r="K80" s="97">
        <f t="shared" si="22"/>
        <v>0</v>
      </c>
    </row>
    <row r="81" spans="2:11" ht="15.75" x14ac:dyDescent="0.2">
      <c r="B81" s="102" t="s">
        <v>99</v>
      </c>
      <c r="C81" s="65"/>
      <c r="D81" s="65"/>
      <c r="E81" s="65"/>
      <c r="F81" s="97">
        <f t="shared" si="21"/>
        <v>0</v>
      </c>
      <c r="H81" s="91">
        <f t="shared" si="16"/>
        <v>0</v>
      </c>
      <c r="I81" s="65"/>
      <c r="J81" s="66"/>
      <c r="K81" s="97">
        <f t="shared" si="22"/>
        <v>0</v>
      </c>
    </row>
    <row r="82" spans="2:11" ht="15.75" x14ac:dyDescent="0.2">
      <c r="B82" s="102" t="s">
        <v>100</v>
      </c>
      <c r="C82" s="65"/>
      <c r="D82" s="65"/>
      <c r="E82" s="65"/>
      <c r="F82" s="97">
        <f t="shared" si="21"/>
        <v>0</v>
      </c>
      <c r="H82" s="91">
        <f t="shared" si="16"/>
        <v>0</v>
      </c>
      <c r="I82" s="65"/>
      <c r="J82" s="66"/>
      <c r="K82" s="97">
        <f t="shared" si="22"/>
        <v>0</v>
      </c>
    </row>
    <row r="83" spans="2:11" ht="16.5" thickBot="1" x14ac:dyDescent="0.25">
      <c r="B83" s="92" t="s">
        <v>52</v>
      </c>
      <c r="C83" s="62"/>
      <c r="D83" s="62"/>
      <c r="E83" s="62"/>
      <c r="F83" s="100">
        <f>E83*D83*C83</f>
        <v>0</v>
      </c>
      <c r="H83" s="92">
        <f>C83</f>
        <v>0</v>
      </c>
      <c r="I83" s="62"/>
      <c r="J83" s="63"/>
      <c r="K83" s="100">
        <f t="shared" si="22"/>
        <v>0</v>
      </c>
    </row>
    <row r="84" spans="2:11" ht="15.75" x14ac:dyDescent="0.2">
      <c r="B84" s="90" t="s">
        <v>16</v>
      </c>
      <c r="C84" s="60"/>
      <c r="D84" s="60"/>
      <c r="E84" s="60"/>
      <c r="F84" s="96">
        <f>E84*D84*C84</f>
        <v>0</v>
      </c>
      <c r="H84" s="90">
        <f>C84</f>
        <v>0</v>
      </c>
      <c r="I84" s="60"/>
      <c r="J84" s="61"/>
      <c r="K84" s="96">
        <f t="shared" si="22"/>
        <v>0</v>
      </c>
    </row>
    <row r="85" spans="2:11" ht="15.75" x14ac:dyDescent="0.2">
      <c r="B85" s="91" t="s">
        <v>21</v>
      </c>
      <c r="C85" s="34"/>
      <c r="D85" s="34"/>
      <c r="E85" s="34"/>
      <c r="F85" s="97">
        <f t="shared" ref="F85:F111" si="23">E85*D85*C85</f>
        <v>0</v>
      </c>
      <c r="H85" s="91">
        <f t="shared" ref="H85:H100" si="24">C85</f>
        <v>0</v>
      </c>
      <c r="I85" s="34"/>
      <c r="J85" s="55"/>
      <c r="K85" s="97">
        <f t="shared" si="22"/>
        <v>0</v>
      </c>
    </row>
    <row r="86" spans="2:11" ht="15.75" x14ac:dyDescent="0.2">
      <c r="B86" s="91" t="s">
        <v>20</v>
      </c>
      <c r="C86" s="34"/>
      <c r="D86" s="34"/>
      <c r="E86" s="34"/>
      <c r="F86" s="97">
        <f t="shared" si="23"/>
        <v>0</v>
      </c>
      <c r="H86" s="91">
        <f t="shared" si="24"/>
        <v>0</v>
      </c>
      <c r="I86" s="34"/>
      <c r="J86" s="55"/>
      <c r="K86" s="97">
        <f t="shared" si="22"/>
        <v>0</v>
      </c>
    </row>
    <row r="87" spans="2:11" ht="15.75" x14ac:dyDescent="0.2">
      <c r="B87" s="91" t="s">
        <v>17</v>
      </c>
      <c r="C87" s="34"/>
      <c r="D87" s="34"/>
      <c r="E87" s="34"/>
      <c r="F87" s="97">
        <f t="shared" si="23"/>
        <v>0</v>
      </c>
      <c r="H87" s="91">
        <f t="shared" si="24"/>
        <v>0</v>
      </c>
      <c r="I87" s="34"/>
      <c r="J87" s="55"/>
      <c r="K87" s="97">
        <f t="shared" si="22"/>
        <v>0</v>
      </c>
    </row>
    <row r="88" spans="2:11" ht="15.75" x14ac:dyDescent="0.2">
      <c r="B88" s="91" t="s">
        <v>6</v>
      </c>
      <c r="C88" s="34"/>
      <c r="D88" s="34"/>
      <c r="E88" s="34"/>
      <c r="F88" s="97">
        <f t="shared" si="23"/>
        <v>0</v>
      </c>
      <c r="H88" s="91">
        <f t="shared" si="24"/>
        <v>0</v>
      </c>
      <c r="I88" s="34"/>
      <c r="J88" s="55"/>
      <c r="K88" s="97">
        <f t="shared" si="22"/>
        <v>0</v>
      </c>
    </row>
    <row r="89" spans="2:11" ht="15.75" x14ac:dyDescent="0.2">
      <c r="B89" s="91" t="s">
        <v>19</v>
      </c>
      <c r="C89" s="34"/>
      <c r="D89" s="34"/>
      <c r="E89" s="34"/>
      <c r="F89" s="97">
        <f t="shared" si="23"/>
        <v>0</v>
      </c>
      <c r="H89" s="91">
        <f t="shared" si="24"/>
        <v>0</v>
      </c>
      <c r="I89" s="34"/>
      <c r="J89" s="55"/>
      <c r="K89" s="97">
        <f t="shared" si="22"/>
        <v>0</v>
      </c>
    </row>
    <row r="90" spans="2:11" ht="15.75" x14ac:dyDescent="0.2">
      <c r="B90" s="91" t="s">
        <v>46</v>
      </c>
      <c r="C90" s="34"/>
      <c r="D90" s="34"/>
      <c r="E90" s="34"/>
      <c r="F90" s="97">
        <f t="shared" si="23"/>
        <v>0</v>
      </c>
      <c r="H90" s="91">
        <f t="shared" si="24"/>
        <v>0</v>
      </c>
      <c r="I90" s="34"/>
      <c r="J90" s="55"/>
      <c r="K90" s="97">
        <f t="shared" si="22"/>
        <v>0</v>
      </c>
    </row>
    <row r="91" spans="2:11" ht="15.75" x14ac:dyDescent="0.2">
      <c r="B91" s="91" t="s">
        <v>65</v>
      </c>
      <c r="C91" s="34"/>
      <c r="D91" s="34"/>
      <c r="E91" s="34"/>
      <c r="F91" s="97">
        <f t="shared" si="23"/>
        <v>0</v>
      </c>
      <c r="H91" s="91">
        <f t="shared" si="24"/>
        <v>0</v>
      </c>
      <c r="I91" s="34"/>
      <c r="J91" s="55"/>
      <c r="K91" s="97">
        <f t="shared" si="22"/>
        <v>0</v>
      </c>
    </row>
    <row r="92" spans="2:11" ht="15.75" x14ac:dyDescent="0.2">
      <c r="B92" s="91" t="s">
        <v>27</v>
      </c>
      <c r="C92" s="34"/>
      <c r="D92" s="34"/>
      <c r="E92" s="34"/>
      <c r="F92" s="97">
        <f t="shared" si="23"/>
        <v>0</v>
      </c>
      <c r="H92" s="91">
        <f t="shared" si="24"/>
        <v>0</v>
      </c>
      <c r="I92" s="34"/>
      <c r="J92" s="55"/>
      <c r="K92" s="97">
        <f t="shared" si="22"/>
        <v>0</v>
      </c>
    </row>
    <row r="93" spans="2:11" ht="15.75" x14ac:dyDescent="0.2">
      <c r="B93" s="91" t="s">
        <v>64</v>
      </c>
      <c r="C93" s="34"/>
      <c r="D93" s="34"/>
      <c r="E93" s="34"/>
      <c r="F93" s="97">
        <f t="shared" si="23"/>
        <v>0</v>
      </c>
      <c r="H93" s="91">
        <f t="shared" si="24"/>
        <v>0</v>
      </c>
      <c r="I93" s="34"/>
      <c r="J93" s="55"/>
      <c r="K93" s="97">
        <f t="shared" si="22"/>
        <v>0</v>
      </c>
    </row>
    <row r="94" spans="2:11" ht="15.75" x14ac:dyDescent="0.2">
      <c r="B94" s="91" t="s">
        <v>28</v>
      </c>
      <c r="C94" s="34"/>
      <c r="D94" s="34"/>
      <c r="E94" s="34"/>
      <c r="F94" s="97">
        <f t="shared" si="23"/>
        <v>0</v>
      </c>
      <c r="H94" s="91">
        <f t="shared" si="24"/>
        <v>0</v>
      </c>
      <c r="I94" s="34"/>
      <c r="J94" s="55"/>
      <c r="K94" s="97">
        <f t="shared" si="22"/>
        <v>0</v>
      </c>
    </row>
    <row r="95" spans="2:11" ht="15.75" x14ac:dyDescent="0.2">
      <c r="B95" s="102" t="s">
        <v>63</v>
      </c>
      <c r="C95" s="65"/>
      <c r="D95" s="65"/>
      <c r="E95" s="65"/>
      <c r="F95" s="97">
        <f t="shared" si="23"/>
        <v>0</v>
      </c>
      <c r="H95" s="91">
        <f t="shared" si="24"/>
        <v>0</v>
      </c>
      <c r="I95" s="65"/>
      <c r="J95" s="66"/>
      <c r="K95" s="97">
        <f t="shared" si="22"/>
        <v>0</v>
      </c>
    </row>
    <row r="96" spans="2:11" ht="16.5" thickBot="1" x14ac:dyDescent="0.25">
      <c r="B96" s="102" t="s">
        <v>53</v>
      </c>
      <c r="C96" s="65"/>
      <c r="D96" s="65"/>
      <c r="E96" s="65"/>
      <c r="F96" s="99">
        <f t="shared" si="23"/>
        <v>0</v>
      </c>
      <c r="H96" s="102">
        <f t="shared" si="24"/>
        <v>0</v>
      </c>
      <c r="I96" s="65"/>
      <c r="J96" s="66"/>
      <c r="K96" s="99">
        <f t="shared" si="22"/>
        <v>0</v>
      </c>
    </row>
    <row r="97" spans="2:11" ht="15.75" x14ac:dyDescent="0.2">
      <c r="B97" s="90" t="s">
        <v>135</v>
      </c>
      <c r="C97" s="60"/>
      <c r="D97" s="60"/>
      <c r="E97" s="60"/>
      <c r="F97" s="96">
        <f t="shared" si="23"/>
        <v>0</v>
      </c>
      <c r="H97" s="90">
        <f t="shared" si="24"/>
        <v>0</v>
      </c>
      <c r="I97" s="60"/>
      <c r="J97" s="61"/>
      <c r="K97" s="96">
        <f t="shared" si="22"/>
        <v>0</v>
      </c>
    </row>
    <row r="98" spans="2:11" ht="15.75" x14ac:dyDescent="0.2">
      <c r="B98" s="91" t="s">
        <v>135</v>
      </c>
      <c r="C98" s="34"/>
      <c r="D98" s="34"/>
      <c r="E98" s="34"/>
      <c r="F98" s="97">
        <f t="shared" si="23"/>
        <v>0</v>
      </c>
      <c r="H98" s="91">
        <f t="shared" si="24"/>
        <v>0</v>
      </c>
      <c r="I98" s="34"/>
      <c r="J98" s="55"/>
      <c r="K98" s="97">
        <f t="shared" si="22"/>
        <v>0</v>
      </c>
    </row>
    <row r="99" spans="2:11" ht="15.75" x14ac:dyDescent="0.2">
      <c r="B99" s="91" t="s">
        <v>135</v>
      </c>
      <c r="C99" s="34"/>
      <c r="D99" s="34"/>
      <c r="E99" s="34"/>
      <c r="F99" s="97">
        <f t="shared" si="23"/>
        <v>0</v>
      </c>
      <c r="H99" s="91">
        <f t="shared" si="24"/>
        <v>0</v>
      </c>
      <c r="I99" s="34"/>
      <c r="J99" s="55"/>
      <c r="K99" s="97">
        <f t="shared" si="22"/>
        <v>0</v>
      </c>
    </row>
    <row r="100" spans="2:11" ht="15.75" x14ac:dyDescent="0.2">
      <c r="B100" s="91" t="s">
        <v>135</v>
      </c>
      <c r="C100" s="34"/>
      <c r="D100" s="34"/>
      <c r="E100" s="34"/>
      <c r="F100" s="97">
        <f t="shared" si="23"/>
        <v>0</v>
      </c>
      <c r="H100" s="91">
        <f t="shared" si="24"/>
        <v>0</v>
      </c>
      <c r="I100" s="34"/>
      <c r="J100" s="55"/>
      <c r="K100" s="97">
        <f t="shared" si="22"/>
        <v>0</v>
      </c>
    </row>
    <row r="101" spans="2:11" ht="15.75" x14ac:dyDescent="0.2">
      <c r="B101" s="91" t="s">
        <v>135</v>
      </c>
      <c r="C101" s="34"/>
      <c r="D101" s="34"/>
      <c r="E101" s="34"/>
      <c r="F101" s="97">
        <f t="shared" si="23"/>
        <v>0</v>
      </c>
      <c r="H101" s="91">
        <f>C101</f>
        <v>0</v>
      </c>
      <c r="I101" s="34"/>
      <c r="J101" s="55"/>
      <c r="K101" s="97">
        <f t="shared" si="22"/>
        <v>0</v>
      </c>
    </row>
    <row r="102" spans="2:11" ht="15.75" x14ac:dyDescent="0.2">
      <c r="B102" s="91" t="s">
        <v>67</v>
      </c>
      <c r="C102" s="34"/>
      <c r="D102" s="34"/>
      <c r="E102" s="34"/>
      <c r="F102" s="97">
        <f t="shared" si="23"/>
        <v>0</v>
      </c>
      <c r="H102" s="91">
        <f>C102</f>
        <v>0</v>
      </c>
      <c r="I102" s="34"/>
      <c r="J102" s="55"/>
      <c r="K102" s="97">
        <f t="shared" si="22"/>
        <v>0</v>
      </c>
    </row>
    <row r="103" spans="2:11" ht="15.75" x14ac:dyDescent="0.2">
      <c r="B103" s="91" t="s">
        <v>110</v>
      </c>
      <c r="C103" s="34"/>
      <c r="D103" s="34"/>
      <c r="E103" s="34"/>
      <c r="F103" s="97">
        <f t="shared" ref="F103:F106" si="25">E103*D103*C103</f>
        <v>0</v>
      </c>
      <c r="H103" s="91">
        <f t="shared" ref="H103:H106" si="26">C103</f>
        <v>0</v>
      </c>
      <c r="I103" s="34"/>
      <c r="J103" s="55"/>
      <c r="K103" s="97">
        <f t="shared" ref="K103:K106" si="27">J103*I103*H103</f>
        <v>0</v>
      </c>
    </row>
    <row r="104" spans="2:11" ht="15.75" x14ac:dyDescent="0.2">
      <c r="B104" s="91" t="s">
        <v>110</v>
      </c>
      <c r="C104" s="34"/>
      <c r="D104" s="34"/>
      <c r="E104" s="34"/>
      <c r="F104" s="97">
        <f t="shared" si="25"/>
        <v>0</v>
      </c>
      <c r="H104" s="91">
        <f t="shared" si="26"/>
        <v>0</v>
      </c>
      <c r="I104" s="34"/>
      <c r="J104" s="55"/>
      <c r="K104" s="97">
        <f t="shared" si="27"/>
        <v>0</v>
      </c>
    </row>
    <row r="105" spans="2:11" ht="15.75" x14ac:dyDescent="0.2">
      <c r="B105" s="91" t="s">
        <v>110</v>
      </c>
      <c r="C105" s="34"/>
      <c r="D105" s="34"/>
      <c r="E105" s="34"/>
      <c r="F105" s="97">
        <f t="shared" si="25"/>
        <v>0</v>
      </c>
      <c r="H105" s="91">
        <f t="shared" si="26"/>
        <v>0</v>
      </c>
      <c r="I105" s="34"/>
      <c r="J105" s="55"/>
      <c r="K105" s="97">
        <f t="shared" si="27"/>
        <v>0</v>
      </c>
    </row>
    <row r="106" spans="2:11" ht="16.5" thickBot="1" x14ac:dyDescent="0.25">
      <c r="B106" s="92" t="s">
        <v>110</v>
      </c>
      <c r="C106" s="62"/>
      <c r="D106" s="62"/>
      <c r="E106" s="62"/>
      <c r="F106" s="100">
        <f t="shared" si="25"/>
        <v>0</v>
      </c>
      <c r="H106" s="92">
        <f t="shared" si="26"/>
        <v>0</v>
      </c>
      <c r="I106" s="62"/>
      <c r="J106" s="63"/>
      <c r="K106" s="100">
        <f t="shared" si="27"/>
        <v>0</v>
      </c>
    </row>
    <row r="107" spans="2:11" ht="15.75" x14ac:dyDescent="0.2">
      <c r="B107" s="103" t="s">
        <v>24</v>
      </c>
      <c r="C107" s="67"/>
      <c r="D107" s="67"/>
      <c r="E107" s="67"/>
      <c r="F107" s="101">
        <f t="shared" si="23"/>
        <v>0</v>
      </c>
      <c r="H107" s="103">
        <f t="shared" ref="H107:H110" si="28">C107</f>
        <v>0</v>
      </c>
      <c r="I107" s="67"/>
      <c r="J107" s="68"/>
      <c r="K107" s="101">
        <f t="shared" si="22"/>
        <v>0</v>
      </c>
    </row>
    <row r="108" spans="2:11" ht="15.75" x14ac:dyDescent="0.2">
      <c r="B108" s="91" t="s">
        <v>24</v>
      </c>
      <c r="C108" s="34"/>
      <c r="D108" s="34"/>
      <c r="E108" s="34"/>
      <c r="F108" s="97">
        <f t="shared" si="23"/>
        <v>0</v>
      </c>
      <c r="H108" s="91">
        <f t="shared" si="28"/>
        <v>0</v>
      </c>
      <c r="I108" s="34"/>
      <c r="J108" s="55"/>
      <c r="K108" s="97">
        <f t="shared" si="22"/>
        <v>0</v>
      </c>
    </row>
    <row r="109" spans="2:11" ht="15.75" x14ac:dyDescent="0.2">
      <c r="B109" s="91" t="s">
        <v>24</v>
      </c>
      <c r="C109" s="34"/>
      <c r="D109" s="34"/>
      <c r="E109" s="34"/>
      <c r="F109" s="97">
        <f t="shared" si="23"/>
        <v>0</v>
      </c>
      <c r="H109" s="91">
        <f t="shared" si="28"/>
        <v>0</v>
      </c>
      <c r="I109" s="34"/>
      <c r="J109" s="55"/>
      <c r="K109" s="97">
        <f t="shared" si="22"/>
        <v>0</v>
      </c>
    </row>
    <row r="110" spans="2:11" ht="15.75" x14ac:dyDescent="0.2">
      <c r="B110" s="91" t="s">
        <v>24</v>
      </c>
      <c r="C110" s="34"/>
      <c r="D110" s="34"/>
      <c r="E110" s="34"/>
      <c r="F110" s="97">
        <f t="shared" si="23"/>
        <v>0</v>
      </c>
      <c r="H110" s="91">
        <f t="shared" si="28"/>
        <v>0</v>
      </c>
      <c r="I110" s="34"/>
      <c r="J110" s="55"/>
      <c r="K110" s="97">
        <f t="shared" si="22"/>
        <v>0</v>
      </c>
    </row>
    <row r="111" spans="2:11" ht="16.5" thickBot="1" x14ac:dyDescent="0.25">
      <c r="B111" s="92" t="s">
        <v>24</v>
      </c>
      <c r="C111" s="62"/>
      <c r="D111" s="62"/>
      <c r="E111" s="62"/>
      <c r="F111" s="100">
        <f t="shared" si="23"/>
        <v>0</v>
      </c>
      <c r="H111" s="92">
        <f>C111</f>
        <v>0</v>
      </c>
      <c r="I111" s="62"/>
      <c r="J111" s="63"/>
      <c r="K111" s="100">
        <f t="shared" si="22"/>
        <v>0</v>
      </c>
    </row>
    <row r="112" spans="2:11" ht="15.75" x14ac:dyDescent="0.2">
      <c r="B112" s="103" t="s">
        <v>54</v>
      </c>
      <c r="C112" s="106">
        <f>C7*0.95</f>
        <v>0</v>
      </c>
      <c r="D112" s="106">
        <f>D7*0.02</f>
        <v>0</v>
      </c>
      <c r="E112" s="106">
        <v>1</v>
      </c>
      <c r="F112" s="101">
        <f>E112*D112*C112</f>
        <v>0</v>
      </c>
      <c r="G112" s="20"/>
      <c r="H112" s="103">
        <f>C112</f>
        <v>0</v>
      </c>
      <c r="I112" s="36"/>
      <c r="J112" s="106">
        <v>1</v>
      </c>
      <c r="K112" s="101">
        <f>J112*I112*H112</f>
        <v>0</v>
      </c>
    </row>
    <row r="113" spans="2:13" ht="15.75" x14ac:dyDescent="0.2">
      <c r="B113" s="91" t="s">
        <v>55</v>
      </c>
      <c r="C113" s="308" t="s">
        <v>39</v>
      </c>
      <c r="D113" s="309"/>
      <c r="E113" s="309"/>
      <c r="F113" s="97">
        <f>SUM(F51:F111)*0.05</f>
        <v>0</v>
      </c>
      <c r="G113" s="20"/>
      <c r="H113" s="310" t="s">
        <v>39</v>
      </c>
      <c r="I113" s="309"/>
      <c r="J113" s="309"/>
      <c r="K113" s="107" t="s">
        <v>39</v>
      </c>
    </row>
    <row r="114" spans="2:13" ht="16.5" thickBot="1" x14ac:dyDescent="0.25">
      <c r="B114" s="92" t="s">
        <v>56</v>
      </c>
      <c r="C114" s="298" t="s">
        <v>39</v>
      </c>
      <c r="D114" s="299"/>
      <c r="E114" s="299"/>
      <c r="F114" s="202">
        <f>SUM(F51:F113)</f>
        <v>0</v>
      </c>
      <c r="G114" s="20"/>
      <c r="H114" s="300" t="s">
        <v>39</v>
      </c>
      <c r="I114" s="299"/>
      <c r="J114" s="299"/>
      <c r="K114" s="202">
        <f>SUM(K51:K113)</f>
        <v>0</v>
      </c>
    </row>
    <row r="115" spans="2:13" ht="15.75" x14ac:dyDescent="0.2">
      <c r="B115" s="15"/>
      <c r="C115" s="15"/>
      <c r="D115" s="15"/>
      <c r="E115" s="15"/>
      <c r="F115" s="15"/>
      <c r="G115" s="15"/>
      <c r="H115" s="15"/>
      <c r="I115" s="15"/>
      <c r="L115" s="30"/>
      <c r="M115" s="29"/>
    </row>
    <row r="116" spans="2:13" ht="15.75" x14ac:dyDescent="0.2">
      <c r="B116" s="15"/>
      <c r="C116" s="15"/>
      <c r="D116" s="15"/>
      <c r="E116" s="15"/>
      <c r="F116" s="15"/>
      <c r="G116" s="15"/>
      <c r="H116" s="15"/>
      <c r="I116" s="15"/>
      <c r="L116" s="30"/>
      <c r="M116" s="29"/>
    </row>
    <row r="117" spans="2:13" ht="15.75" x14ac:dyDescent="0.2">
      <c r="B117" s="15"/>
      <c r="C117" s="15"/>
      <c r="D117" s="15"/>
      <c r="E117" s="15"/>
      <c r="F117" s="15"/>
      <c r="G117" s="15"/>
      <c r="H117" s="15"/>
      <c r="I117" s="15"/>
      <c r="K117" s="29"/>
      <c r="L117" s="30"/>
      <c r="M117" s="29"/>
    </row>
    <row r="118" spans="2:13" ht="15.75" x14ac:dyDescent="0.2">
      <c r="B118" s="15"/>
      <c r="C118" s="15"/>
      <c r="D118" s="15"/>
      <c r="E118" s="15"/>
      <c r="F118" s="15"/>
      <c r="G118" s="15"/>
      <c r="H118" s="15"/>
      <c r="I118" s="15"/>
      <c r="K118" s="29"/>
      <c r="L118" s="30"/>
      <c r="M118" s="29"/>
    </row>
    <row r="119" spans="2:13" ht="15.75" x14ac:dyDescent="0.2">
      <c r="B119" s="15"/>
      <c r="C119" s="15"/>
      <c r="D119" s="15"/>
      <c r="E119" s="15"/>
      <c r="F119" s="15"/>
      <c r="G119" s="15"/>
      <c r="H119" s="15"/>
      <c r="I119" s="15"/>
      <c r="K119" s="29"/>
      <c r="L119" s="30"/>
      <c r="M119" s="29"/>
    </row>
    <row r="120" spans="2:13" ht="15.75" x14ac:dyDescent="0.2">
      <c r="B120" s="15"/>
      <c r="C120" s="15"/>
      <c r="D120" s="15"/>
      <c r="E120" s="15"/>
      <c r="F120" s="15"/>
      <c r="G120" s="15"/>
      <c r="H120" s="15"/>
      <c r="I120" s="15"/>
      <c r="K120" s="29"/>
      <c r="L120" s="30"/>
      <c r="M120" s="29"/>
    </row>
    <row r="121" spans="2:13" x14ac:dyDescent="0.2">
      <c r="B121" s="15"/>
      <c r="C121" s="15"/>
      <c r="D121" s="15"/>
      <c r="E121" s="15"/>
      <c r="F121" s="15"/>
      <c r="G121" s="15"/>
      <c r="H121" s="15"/>
      <c r="I121" s="15"/>
      <c r="K121" s="29"/>
      <c r="L121" s="29"/>
      <c r="M121" s="29"/>
    </row>
    <row r="122" spans="2:13" x14ac:dyDescent="0.2">
      <c r="B122" s="15"/>
      <c r="C122" s="16"/>
      <c r="D122" s="15"/>
      <c r="E122" s="16"/>
      <c r="F122" s="16"/>
      <c r="G122" s="16"/>
      <c r="H122" s="16"/>
      <c r="I122" s="15"/>
      <c r="K122" s="29"/>
      <c r="L122" s="29"/>
      <c r="M122" s="29"/>
    </row>
    <row r="123" spans="2:13" x14ac:dyDescent="0.2">
      <c r="B123" s="15"/>
      <c r="C123" s="17"/>
      <c r="D123" s="16"/>
      <c r="E123" s="17"/>
      <c r="F123" s="17"/>
      <c r="G123" s="17"/>
      <c r="H123" s="17"/>
      <c r="I123" s="15"/>
      <c r="K123" s="29"/>
      <c r="L123" s="29"/>
      <c r="M123" s="29"/>
    </row>
    <row r="124" spans="2:13" x14ac:dyDescent="0.2">
      <c r="B124" s="15"/>
      <c r="C124" s="17"/>
      <c r="D124" s="17"/>
      <c r="E124" s="17"/>
      <c r="F124" s="17"/>
      <c r="G124" s="17"/>
      <c r="H124" s="17"/>
      <c r="I124" s="15"/>
      <c r="K124" s="29"/>
      <c r="L124" s="29"/>
      <c r="M124" s="29"/>
    </row>
    <row r="125" spans="2:13" x14ac:dyDescent="0.2">
      <c r="B125" s="15"/>
      <c r="C125" s="17"/>
      <c r="D125" s="17"/>
      <c r="E125" s="17"/>
      <c r="F125" s="17"/>
      <c r="G125" s="17"/>
      <c r="H125" s="17"/>
      <c r="I125" s="15"/>
      <c r="M125" s="29"/>
    </row>
    <row r="126" spans="2:13" x14ac:dyDescent="0.2">
      <c r="B126" s="15"/>
      <c r="C126" s="17"/>
      <c r="D126" s="17"/>
      <c r="E126" s="17"/>
      <c r="F126" s="17"/>
      <c r="G126" s="17"/>
      <c r="H126" s="17"/>
      <c r="I126" s="15"/>
      <c r="M126" s="29"/>
    </row>
    <row r="127" spans="2:13" x14ac:dyDescent="0.2">
      <c r="B127" s="15"/>
      <c r="C127" s="23"/>
      <c r="D127" s="17"/>
      <c r="E127" s="15"/>
      <c r="F127" s="15"/>
      <c r="G127" s="15"/>
      <c r="H127" s="15"/>
      <c r="M127" s="29"/>
    </row>
    <row r="128" spans="2:13" x14ac:dyDescent="0.2">
      <c r="B128" s="15"/>
      <c r="C128" s="23"/>
      <c r="D128" s="15"/>
      <c r="E128" s="15"/>
      <c r="F128" s="15"/>
      <c r="G128" s="15"/>
      <c r="H128" s="15"/>
      <c r="M128" s="29"/>
    </row>
    <row r="129" spans="2:13" x14ac:dyDescent="0.2">
      <c r="B129" s="15"/>
      <c r="C129" s="23"/>
      <c r="D129" s="15"/>
      <c r="E129" s="15"/>
      <c r="F129" s="15"/>
      <c r="G129" s="15"/>
      <c r="H129" s="15"/>
      <c r="M129" s="29"/>
    </row>
    <row r="130" spans="2:13" x14ac:dyDescent="0.2">
      <c r="C130" s="23"/>
      <c r="D130" s="15"/>
      <c r="E130" s="15"/>
      <c r="F130" s="15"/>
      <c r="G130" s="15"/>
      <c r="H130" s="15"/>
      <c r="M130" s="29"/>
    </row>
    <row r="131" spans="2:13" x14ac:dyDescent="0.2">
      <c r="C131" s="24"/>
      <c r="D131" s="15"/>
      <c r="E131" s="15"/>
      <c r="F131" s="15"/>
      <c r="G131" s="15"/>
      <c r="H131" s="15"/>
    </row>
    <row r="132" spans="2:13" x14ac:dyDescent="0.2">
      <c r="C132" s="24"/>
      <c r="D132" s="23"/>
      <c r="E132" s="15"/>
      <c r="F132" s="15"/>
      <c r="G132" s="15"/>
      <c r="H132" s="15"/>
    </row>
    <row r="133" spans="2:13" x14ac:dyDescent="0.2">
      <c r="C133" s="24"/>
      <c r="D133" s="15"/>
      <c r="E133" s="15"/>
      <c r="F133" s="15"/>
      <c r="G133" s="15"/>
      <c r="H133" s="15"/>
    </row>
    <row r="134" spans="2:13" x14ac:dyDescent="0.2">
      <c r="C134" s="23"/>
      <c r="D134" s="15"/>
      <c r="E134" s="15"/>
      <c r="F134" s="15"/>
      <c r="G134" s="15"/>
      <c r="H134" s="15"/>
    </row>
    <row r="135" spans="2:13" x14ac:dyDescent="0.2">
      <c r="C135" s="23"/>
      <c r="D135" s="15"/>
      <c r="E135" s="15"/>
      <c r="F135" s="15"/>
      <c r="G135" s="15"/>
      <c r="H135" s="15"/>
    </row>
    <row r="136" spans="2:13" x14ac:dyDescent="0.2">
      <c r="C136" s="15"/>
      <c r="D136" s="15"/>
      <c r="E136" s="15"/>
      <c r="F136" s="15"/>
      <c r="G136" s="15"/>
      <c r="H136" s="15"/>
    </row>
    <row r="137" spans="2:13" x14ac:dyDescent="0.2">
      <c r="C137" s="23"/>
      <c r="D137" s="15"/>
      <c r="E137" s="15"/>
      <c r="F137" s="15"/>
      <c r="G137" s="15"/>
      <c r="H137" s="15"/>
    </row>
    <row r="138" spans="2:13" x14ac:dyDescent="0.2">
      <c r="C138" s="23"/>
      <c r="D138" s="15"/>
      <c r="E138" s="23"/>
      <c r="F138" s="23"/>
      <c r="G138" s="15"/>
      <c r="H138" s="15"/>
    </row>
    <row r="139" spans="2:13" s="26" customFormat="1" x14ac:dyDescent="0.2">
      <c r="B139" s="19"/>
      <c r="C139" s="25"/>
      <c r="D139" s="23"/>
      <c r="E139" s="18"/>
      <c r="F139" s="18"/>
      <c r="G139" s="18"/>
      <c r="H139" s="18"/>
      <c r="I139" s="19"/>
      <c r="J139" s="15"/>
    </row>
    <row r="140" spans="2:13" s="26" customFormat="1" x14ac:dyDescent="0.2">
      <c r="B140" s="19"/>
      <c r="C140" s="15"/>
      <c r="D140" s="18"/>
      <c r="E140" s="15"/>
      <c r="F140" s="15"/>
      <c r="G140" s="15"/>
      <c r="H140" s="15"/>
      <c r="I140" s="19"/>
      <c r="J140" s="15"/>
    </row>
    <row r="141" spans="2:13" s="26" customFormat="1" x14ac:dyDescent="0.2">
      <c r="B141" s="19"/>
      <c r="C141" s="15"/>
      <c r="D141" s="15"/>
      <c r="E141" s="15"/>
      <c r="F141" s="15"/>
      <c r="G141" s="15"/>
      <c r="H141" s="15"/>
      <c r="I141" s="19"/>
      <c r="J141" s="15"/>
    </row>
    <row r="142" spans="2:13" s="26" customFormat="1" x14ac:dyDescent="0.2">
      <c r="B142" s="19"/>
      <c r="C142" s="19"/>
      <c r="D142" s="15"/>
      <c r="E142" s="19"/>
      <c r="F142" s="19"/>
      <c r="G142" s="19"/>
      <c r="H142" s="19"/>
      <c r="I142" s="19"/>
      <c r="J142" s="15"/>
    </row>
    <row r="143" spans="2:13" s="26" customFormat="1" x14ac:dyDescent="0.2">
      <c r="B143" s="19"/>
      <c r="C143" s="19"/>
      <c r="D143" s="19"/>
      <c r="E143" s="19"/>
      <c r="F143" s="19"/>
      <c r="G143" s="19"/>
      <c r="H143" s="19"/>
      <c r="I143" s="19"/>
      <c r="J143" s="15"/>
    </row>
    <row r="144" spans="2:13" s="26" customFormat="1" x14ac:dyDescent="0.2">
      <c r="B144" s="19"/>
      <c r="C144" s="19"/>
      <c r="D144" s="19"/>
      <c r="E144" s="19"/>
      <c r="F144" s="19"/>
      <c r="G144" s="19"/>
      <c r="H144" s="19"/>
      <c r="I144" s="19"/>
      <c r="J144" s="15"/>
    </row>
    <row r="145" spans="2:10" s="26" customFormat="1" x14ac:dyDescent="0.2">
      <c r="B145" s="19"/>
      <c r="C145" s="19"/>
      <c r="D145" s="19"/>
      <c r="E145" s="19"/>
      <c r="F145" s="19"/>
      <c r="G145" s="19"/>
      <c r="H145" s="19"/>
      <c r="I145" s="19"/>
      <c r="J145" s="15"/>
    </row>
    <row r="146" spans="2:10" s="26" customFormat="1" x14ac:dyDescent="0.2">
      <c r="B146" s="19"/>
      <c r="C146" s="19"/>
      <c r="D146" s="19"/>
      <c r="E146" s="19"/>
      <c r="F146" s="19"/>
      <c r="G146" s="19"/>
      <c r="H146" s="19"/>
      <c r="I146" s="19"/>
      <c r="J146" s="15"/>
    </row>
    <row r="147" spans="2:10" s="26" customFormat="1" x14ac:dyDescent="0.2">
      <c r="B147" s="19"/>
      <c r="C147" s="19"/>
      <c r="D147" s="19"/>
      <c r="E147" s="19"/>
      <c r="F147" s="19"/>
      <c r="G147" s="19"/>
      <c r="H147" s="19"/>
      <c r="I147" s="19"/>
      <c r="J147" s="15"/>
    </row>
    <row r="148" spans="2:10" s="26" customFormat="1" x14ac:dyDescent="0.2">
      <c r="B148" s="19"/>
      <c r="C148" s="19"/>
      <c r="D148" s="19"/>
      <c r="E148" s="19"/>
      <c r="F148" s="19"/>
      <c r="G148" s="19"/>
      <c r="H148" s="19"/>
      <c r="I148" s="19"/>
      <c r="J148" s="15"/>
    </row>
    <row r="149" spans="2:10" s="26" customFormat="1" x14ac:dyDescent="0.2">
      <c r="B149" s="19"/>
      <c r="C149" s="19"/>
      <c r="D149" s="19"/>
      <c r="E149" s="19"/>
      <c r="F149" s="19"/>
      <c r="G149" s="19"/>
      <c r="H149" s="19"/>
      <c r="I149" s="19"/>
      <c r="J149" s="15"/>
    </row>
    <row r="150" spans="2:10" s="26" customFormat="1" x14ac:dyDescent="0.2">
      <c r="B150" s="19"/>
      <c r="C150" s="19"/>
      <c r="D150" s="19"/>
      <c r="E150" s="19"/>
      <c r="F150" s="19"/>
      <c r="G150" s="19"/>
      <c r="H150" s="19"/>
      <c r="I150" s="19"/>
      <c r="J150" s="15"/>
    </row>
    <row r="151" spans="2:10" s="26" customFormat="1" x14ac:dyDescent="0.2">
      <c r="B151" s="19"/>
      <c r="C151" s="19"/>
      <c r="D151" s="19"/>
      <c r="E151" s="19"/>
      <c r="F151" s="19"/>
      <c r="G151" s="19"/>
      <c r="H151" s="19"/>
      <c r="I151" s="19"/>
      <c r="J151" s="15"/>
    </row>
    <row r="152" spans="2:10" s="26" customFormat="1" x14ac:dyDescent="0.2">
      <c r="B152" s="19"/>
      <c r="C152" s="19"/>
      <c r="D152" s="19"/>
      <c r="E152" s="19"/>
      <c r="F152" s="19"/>
      <c r="G152" s="19"/>
      <c r="H152" s="19"/>
      <c r="I152" s="19"/>
      <c r="J152" s="15"/>
    </row>
    <row r="153" spans="2:10" s="26" customFormat="1" x14ac:dyDescent="0.2">
      <c r="B153" s="19"/>
      <c r="C153" s="19"/>
      <c r="D153" s="19"/>
      <c r="E153" s="19"/>
      <c r="F153" s="19"/>
      <c r="G153" s="19"/>
      <c r="H153" s="19"/>
      <c r="I153" s="19"/>
      <c r="J153" s="15"/>
    </row>
    <row r="154" spans="2:10" s="26" customFormat="1" x14ac:dyDescent="0.2">
      <c r="B154" s="19"/>
      <c r="C154" s="19"/>
      <c r="D154" s="19"/>
      <c r="E154" s="19"/>
      <c r="F154" s="19"/>
      <c r="G154" s="19"/>
      <c r="H154" s="19"/>
      <c r="I154" s="19"/>
      <c r="J154" s="15"/>
    </row>
    <row r="155" spans="2:10" s="26" customFormat="1" x14ac:dyDescent="0.2">
      <c r="B155" s="19"/>
      <c r="C155" s="19"/>
      <c r="D155" s="19"/>
      <c r="E155" s="19"/>
      <c r="F155" s="19"/>
      <c r="G155" s="19"/>
      <c r="H155" s="19"/>
      <c r="I155" s="19"/>
      <c r="J155" s="15"/>
    </row>
    <row r="156" spans="2:10" s="26" customFormat="1" x14ac:dyDescent="0.2">
      <c r="B156" s="19"/>
      <c r="C156" s="19"/>
      <c r="D156" s="19"/>
      <c r="E156" s="19"/>
      <c r="F156" s="19"/>
      <c r="G156" s="19"/>
      <c r="H156" s="19"/>
      <c r="I156" s="19"/>
      <c r="J156" s="15"/>
    </row>
    <row r="157" spans="2:10" s="26" customFormat="1" x14ac:dyDescent="0.2">
      <c r="B157" s="19"/>
      <c r="C157" s="19"/>
      <c r="D157" s="19"/>
      <c r="E157" s="19"/>
      <c r="F157" s="19"/>
      <c r="G157" s="19"/>
      <c r="H157" s="19"/>
      <c r="I157" s="19"/>
      <c r="J157" s="15"/>
    </row>
    <row r="158" spans="2:10" s="26" customFormat="1" x14ac:dyDescent="0.2">
      <c r="B158" s="19"/>
      <c r="C158" s="19"/>
      <c r="D158" s="19"/>
      <c r="E158" s="19"/>
      <c r="F158" s="19"/>
      <c r="G158" s="19"/>
      <c r="H158" s="19"/>
      <c r="I158" s="19"/>
      <c r="J158" s="15"/>
    </row>
    <row r="159" spans="2:10" s="26" customFormat="1" x14ac:dyDescent="0.2">
      <c r="B159" s="19"/>
      <c r="C159" s="19"/>
      <c r="D159" s="19"/>
      <c r="E159" s="19"/>
      <c r="F159" s="19"/>
      <c r="G159" s="19"/>
      <c r="H159" s="19"/>
      <c r="I159" s="19"/>
      <c r="J159" s="15"/>
    </row>
    <row r="160" spans="2:10" s="26" customFormat="1" x14ac:dyDescent="0.2">
      <c r="B160" s="19"/>
      <c r="C160" s="19"/>
      <c r="D160" s="19"/>
      <c r="E160" s="19"/>
      <c r="F160" s="19"/>
      <c r="G160" s="19"/>
      <c r="H160" s="19"/>
      <c r="I160" s="19"/>
      <c r="J160" s="15"/>
    </row>
    <row r="161" spans="2:10" s="26" customFormat="1" x14ac:dyDescent="0.2">
      <c r="B161" s="19"/>
      <c r="C161" s="19"/>
      <c r="D161" s="19"/>
      <c r="E161" s="19"/>
      <c r="F161" s="19"/>
      <c r="G161" s="19"/>
      <c r="H161" s="19"/>
      <c r="I161" s="19"/>
      <c r="J161" s="15"/>
    </row>
    <row r="162" spans="2:10" s="26" customFormat="1" x14ac:dyDescent="0.2">
      <c r="B162" s="19"/>
      <c r="C162" s="19"/>
      <c r="D162" s="19"/>
      <c r="E162" s="19"/>
      <c r="F162" s="19"/>
      <c r="G162" s="19"/>
      <c r="H162" s="19"/>
      <c r="I162" s="19"/>
      <c r="J162" s="15"/>
    </row>
    <row r="163" spans="2:10" s="26" customFormat="1" x14ac:dyDescent="0.2">
      <c r="B163" s="19"/>
      <c r="C163" s="19"/>
      <c r="D163" s="19"/>
      <c r="E163" s="19"/>
      <c r="F163" s="19"/>
      <c r="G163" s="19"/>
      <c r="H163" s="19"/>
      <c r="I163" s="19"/>
      <c r="J163" s="15"/>
    </row>
    <row r="164" spans="2:10" s="26" customFormat="1" x14ac:dyDescent="0.2">
      <c r="B164" s="19"/>
      <c r="C164" s="19"/>
      <c r="D164" s="19"/>
      <c r="E164" s="19"/>
      <c r="F164" s="19"/>
      <c r="G164" s="19"/>
      <c r="H164" s="19"/>
      <c r="I164" s="19"/>
      <c r="J164" s="15"/>
    </row>
    <row r="165" spans="2:10" s="26" customFormat="1" x14ac:dyDescent="0.2">
      <c r="B165" s="19"/>
      <c r="C165" s="19"/>
      <c r="D165" s="19"/>
      <c r="E165" s="19"/>
      <c r="F165" s="19"/>
      <c r="G165" s="19"/>
      <c r="H165" s="19"/>
      <c r="I165" s="19"/>
      <c r="J165" s="15"/>
    </row>
    <row r="166" spans="2:10" s="26" customFormat="1" x14ac:dyDescent="0.2">
      <c r="B166" s="19"/>
      <c r="C166" s="19"/>
      <c r="D166" s="19"/>
      <c r="E166" s="19"/>
      <c r="F166" s="19"/>
      <c r="G166" s="19"/>
      <c r="H166" s="19"/>
      <c r="I166" s="19"/>
      <c r="J166" s="15"/>
    </row>
    <row r="167" spans="2:10" s="26" customFormat="1" x14ac:dyDescent="0.2">
      <c r="B167" s="19"/>
      <c r="C167" s="19"/>
      <c r="D167" s="19"/>
      <c r="E167" s="19"/>
      <c r="F167" s="19"/>
      <c r="G167" s="19"/>
      <c r="H167" s="19"/>
      <c r="I167" s="19"/>
      <c r="J167" s="15"/>
    </row>
    <row r="168" spans="2:10" s="26" customFormat="1" x14ac:dyDescent="0.2">
      <c r="B168" s="19"/>
      <c r="C168" s="19"/>
      <c r="D168" s="19"/>
      <c r="E168" s="19"/>
      <c r="F168" s="19"/>
      <c r="G168" s="19"/>
      <c r="H168" s="19"/>
      <c r="I168" s="19"/>
      <c r="J168" s="15"/>
    </row>
  </sheetData>
  <mergeCells count="12">
    <mergeCell ref="M1:P1"/>
    <mergeCell ref="C114:E114"/>
    <mergeCell ref="H114:J114"/>
    <mergeCell ref="B2:F2"/>
    <mergeCell ref="H2:K2"/>
    <mergeCell ref="C47:E47"/>
    <mergeCell ref="H47:J47"/>
    <mergeCell ref="D3:E3"/>
    <mergeCell ref="C113:E113"/>
    <mergeCell ref="H113:J113"/>
    <mergeCell ref="M18:P24"/>
    <mergeCell ref="M59:P67"/>
  </mergeCells>
  <conditionalFormatting sqref="P3:P4">
    <cfRule type="cellIs" dxfId="5" priority="1" operator="lessThan">
      <formula>0</formula>
    </cfRule>
    <cfRule type="cellIs" dxfId="4" priority="2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38" orientation="portrait" r:id="rId1"/>
  <headerFooter alignWithMargins="0"/>
  <rowBreaks count="1" manualBreakCount="1">
    <brk id="1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P162"/>
  <sheetViews>
    <sheetView rightToLeft="1" zoomScale="85" zoomScaleNormal="8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9" sqref="C9"/>
    </sheetView>
  </sheetViews>
  <sheetFormatPr defaultColWidth="9" defaultRowHeight="12.75" x14ac:dyDescent="0.2"/>
  <cols>
    <col min="1" max="1" width="4.875" style="27" customWidth="1"/>
    <col min="2" max="2" width="20.625" style="19" bestFit="1" customWidth="1"/>
    <col min="3" max="3" width="10.125" style="19" bestFit="1" customWidth="1"/>
    <col min="4" max="4" width="8.875" style="19" customWidth="1"/>
    <col min="5" max="5" width="6.125" style="19" customWidth="1"/>
    <col min="6" max="6" width="12.625" style="19" bestFit="1" customWidth="1"/>
    <col min="7" max="7" width="5.5" style="19" customWidth="1"/>
    <col min="8" max="8" width="13.75" style="19" bestFit="1" customWidth="1"/>
    <col min="9" max="9" width="9.375" style="19" bestFit="1" customWidth="1"/>
    <col min="10" max="10" width="13.625" style="15" bestFit="1" customWidth="1"/>
    <col min="11" max="11" width="12.625" style="26" customWidth="1"/>
    <col min="12" max="12" width="5.5" style="26" bestFit="1" customWidth="1"/>
    <col min="13" max="13" width="9" style="26"/>
    <col min="14" max="16384" width="9" style="27"/>
  </cols>
  <sheetData>
    <row r="1" spans="1:16" ht="21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M1" s="260" t="s">
        <v>112</v>
      </c>
      <c r="N1" s="261"/>
      <c r="O1" s="261"/>
      <c r="P1" s="262"/>
    </row>
    <row r="2" spans="1:16" ht="15.75" customHeight="1" x14ac:dyDescent="0.2">
      <c r="A2" s="26"/>
      <c r="B2" s="314" t="s">
        <v>37</v>
      </c>
      <c r="C2" s="315"/>
      <c r="D2" s="315"/>
      <c r="E2" s="315"/>
      <c r="F2" s="316"/>
      <c r="G2" s="26"/>
      <c r="H2" s="317" t="s">
        <v>38</v>
      </c>
      <c r="I2" s="318"/>
      <c r="J2" s="318"/>
      <c r="K2" s="319"/>
      <c r="L2" s="32"/>
      <c r="M2" s="165" t="s">
        <v>39</v>
      </c>
      <c r="N2" s="166" t="s">
        <v>102</v>
      </c>
      <c r="O2" s="166" t="s">
        <v>103</v>
      </c>
      <c r="P2" s="167" t="s">
        <v>60</v>
      </c>
    </row>
    <row r="3" spans="1:16" ht="15.75" customHeight="1" x14ac:dyDescent="0.2">
      <c r="A3" s="26"/>
      <c r="B3" s="186" t="s">
        <v>101</v>
      </c>
      <c r="C3" s="173">
        <f>F10</f>
        <v>0</v>
      </c>
      <c r="D3" s="320" t="s">
        <v>132</v>
      </c>
      <c r="E3" s="320"/>
      <c r="F3" s="187">
        <f>F47+F108</f>
        <v>0</v>
      </c>
      <c r="G3" s="168"/>
      <c r="H3" s="191" t="s">
        <v>101</v>
      </c>
      <c r="I3" s="173">
        <f>K10</f>
        <v>0</v>
      </c>
      <c r="J3" s="174" t="s">
        <v>132</v>
      </c>
      <c r="K3" s="187">
        <f>K47+K108</f>
        <v>0</v>
      </c>
      <c r="L3" s="32"/>
      <c r="M3" s="130" t="s">
        <v>104</v>
      </c>
      <c r="N3" s="207">
        <f>C3</f>
        <v>0</v>
      </c>
      <c r="O3" s="207">
        <f>F3</f>
        <v>0</v>
      </c>
      <c r="P3" s="208">
        <f>N3-O3</f>
        <v>0</v>
      </c>
    </row>
    <row r="4" spans="1:16" ht="15.75" customHeight="1" thickBot="1" x14ac:dyDescent="0.25">
      <c r="A4" s="26"/>
      <c r="B4" s="188" t="s">
        <v>29</v>
      </c>
      <c r="C4" s="189" t="s">
        <v>1</v>
      </c>
      <c r="D4" s="189" t="s">
        <v>40</v>
      </c>
      <c r="E4" s="189" t="s">
        <v>2</v>
      </c>
      <c r="F4" s="190" t="s">
        <v>31</v>
      </c>
      <c r="G4" s="28"/>
      <c r="H4" s="188" t="s">
        <v>1</v>
      </c>
      <c r="I4" s="189" t="s">
        <v>3</v>
      </c>
      <c r="J4" s="189" t="s">
        <v>2</v>
      </c>
      <c r="K4" s="190" t="s">
        <v>31</v>
      </c>
      <c r="M4" s="131" t="s">
        <v>105</v>
      </c>
      <c r="N4" s="209">
        <f>I3</f>
        <v>0</v>
      </c>
      <c r="O4" s="209">
        <f>K3</f>
        <v>0</v>
      </c>
      <c r="P4" s="210">
        <f>N4-O4</f>
        <v>0</v>
      </c>
    </row>
    <row r="5" spans="1:16" ht="15.75" x14ac:dyDescent="0.2">
      <c r="B5" s="20"/>
      <c r="C5" s="20"/>
      <c r="D5" s="20"/>
      <c r="E5" s="20"/>
      <c r="F5" s="20"/>
      <c r="G5" s="20"/>
      <c r="H5" s="20"/>
      <c r="I5" s="20"/>
      <c r="J5" s="26"/>
      <c r="M5" s="27"/>
    </row>
    <row r="6" spans="1:16" ht="21" thickBot="1" x14ac:dyDescent="0.25">
      <c r="B6" s="57" t="s">
        <v>30</v>
      </c>
      <c r="C6" s="20"/>
      <c r="D6" s="20"/>
      <c r="E6" s="20"/>
      <c r="F6" s="20"/>
      <c r="G6" s="20"/>
      <c r="H6" s="20"/>
      <c r="I6" s="20"/>
      <c r="J6" s="26"/>
      <c r="M6" s="27"/>
    </row>
    <row r="7" spans="1:16" ht="15.75" x14ac:dyDescent="0.2">
      <c r="B7" s="110" t="s">
        <v>77</v>
      </c>
      <c r="C7" s="21"/>
      <c r="D7" s="116">
        <f>'2 צפי שבטי'!L29</f>
        <v>0</v>
      </c>
      <c r="E7" s="116">
        <v>1</v>
      </c>
      <c r="F7" s="117">
        <f>C7*D7*E7</f>
        <v>0</v>
      </c>
      <c r="G7" s="20"/>
      <c r="H7" s="110">
        <f>C7</f>
        <v>0</v>
      </c>
      <c r="I7" s="21"/>
      <c r="J7" s="116">
        <v>1</v>
      </c>
      <c r="K7" s="117">
        <f>H7*I7*J7</f>
        <v>0</v>
      </c>
      <c r="M7" s="27"/>
    </row>
    <row r="8" spans="1:16" ht="15.75" x14ac:dyDescent="0.2">
      <c r="B8" s="111" t="s">
        <v>35</v>
      </c>
      <c r="C8" s="113">
        <f>C7*0.1</f>
        <v>0</v>
      </c>
      <c r="D8" s="226">
        <f>D7*0.015</f>
        <v>0</v>
      </c>
      <c r="E8" s="113">
        <v>-1</v>
      </c>
      <c r="F8" s="118">
        <f>C8*D8*E8</f>
        <v>0</v>
      </c>
      <c r="G8" s="20"/>
      <c r="H8" s="111">
        <f>C8</f>
        <v>0</v>
      </c>
      <c r="I8" s="31"/>
      <c r="J8" s="113">
        <v>-1</v>
      </c>
      <c r="K8" s="118">
        <f t="shared" ref="K8:K9" si="0">H8*I8*J8</f>
        <v>0</v>
      </c>
      <c r="M8" s="27"/>
    </row>
    <row r="9" spans="1:16" ht="15.75" x14ac:dyDescent="0.2">
      <c r="B9" s="111" t="s">
        <v>36</v>
      </c>
      <c r="C9" s="31"/>
      <c r="D9" s="113">
        <f>'2 צפי שבטי'!M29+'2 צפי שבטי'!N29</f>
        <v>0</v>
      </c>
      <c r="E9" s="113">
        <v>1</v>
      </c>
      <c r="F9" s="118">
        <f>C9*D9*E9</f>
        <v>0</v>
      </c>
      <c r="G9" s="20"/>
      <c r="H9" s="111">
        <f>C9</f>
        <v>0</v>
      </c>
      <c r="I9" s="31"/>
      <c r="J9" s="113">
        <v>1</v>
      </c>
      <c r="K9" s="118">
        <f t="shared" si="0"/>
        <v>0</v>
      </c>
      <c r="M9" s="27"/>
    </row>
    <row r="10" spans="1:16" ht="16.5" thickBot="1" x14ac:dyDescent="0.25">
      <c r="B10" s="112" t="s">
        <v>78</v>
      </c>
      <c r="C10" s="114" t="s">
        <v>39</v>
      </c>
      <c r="D10" s="115">
        <f>SUM(D7:D9)</f>
        <v>0</v>
      </c>
      <c r="E10" s="115">
        <v>1</v>
      </c>
      <c r="F10" s="109">
        <f>SUM(F7:F9)</f>
        <v>0</v>
      </c>
      <c r="G10" s="20"/>
      <c r="H10" s="119" t="s">
        <v>39</v>
      </c>
      <c r="I10" s="115">
        <f>SUM(I7:I9)</f>
        <v>0</v>
      </c>
      <c r="J10" s="115">
        <v>1</v>
      </c>
      <c r="K10" s="109">
        <f>SUM(K7:K9)</f>
        <v>0</v>
      </c>
      <c r="M10" s="27"/>
    </row>
    <row r="11" spans="1:16" ht="15.75" x14ac:dyDescent="0.2">
      <c r="C11" s="20"/>
      <c r="D11" s="20"/>
      <c r="E11" s="20"/>
      <c r="F11" s="20"/>
      <c r="G11" s="20"/>
      <c r="H11" s="20"/>
      <c r="I11" s="20"/>
      <c r="J11" s="20"/>
    </row>
    <row r="12" spans="1:16" ht="21" thickBot="1" x14ac:dyDescent="0.25">
      <c r="B12" s="57" t="s">
        <v>41</v>
      </c>
      <c r="C12" s="20"/>
      <c r="D12" s="20"/>
      <c r="E12" s="20"/>
      <c r="F12" s="20"/>
      <c r="G12" s="20"/>
      <c r="H12" s="20"/>
      <c r="I12" s="20"/>
      <c r="J12" s="20"/>
    </row>
    <row r="13" spans="1:16" ht="15.75" x14ac:dyDescent="0.2">
      <c r="B13" s="110" t="s">
        <v>133</v>
      </c>
      <c r="C13" s="21"/>
      <c r="D13" s="21"/>
      <c r="E13" s="21"/>
      <c r="F13" s="117">
        <f t="shared" ref="F13:F46" si="1">E13*D13*C13</f>
        <v>0</v>
      </c>
      <c r="G13" s="20"/>
      <c r="H13" s="110">
        <f t="shared" ref="H13:H46" si="2">C13</f>
        <v>0</v>
      </c>
      <c r="I13" s="21"/>
      <c r="J13" s="21"/>
      <c r="K13" s="117">
        <f>J13*I13*H13</f>
        <v>0</v>
      </c>
    </row>
    <row r="14" spans="1:16" ht="15.75" x14ac:dyDescent="0.2">
      <c r="B14" s="111" t="s">
        <v>127</v>
      </c>
      <c r="C14" s="31"/>
      <c r="D14" s="31"/>
      <c r="E14" s="31"/>
      <c r="F14" s="118">
        <f t="shared" si="1"/>
        <v>0</v>
      </c>
      <c r="G14" s="20"/>
      <c r="H14" s="111">
        <f t="shared" si="2"/>
        <v>0</v>
      </c>
      <c r="I14" s="31"/>
      <c r="J14" s="31"/>
      <c r="K14" s="118">
        <f t="shared" ref="K14:K46" si="3">J14*I14*H14</f>
        <v>0</v>
      </c>
    </row>
    <row r="15" spans="1:16" ht="15.75" x14ac:dyDescent="0.2">
      <c r="B15" s="111" t="s">
        <v>4</v>
      </c>
      <c r="C15" s="31"/>
      <c r="D15" s="31"/>
      <c r="E15" s="31"/>
      <c r="F15" s="118">
        <f t="shared" si="1"/>
        <v>0</v>
      </c>
      <c r="G15" s="20"/>
      <c r="H15" s="111">
        <f t="shared" si="2"/>
        <v>0</v>
      </c>
      <c r="I15" s="31"/>
      <c r="J15" s="31"/>
      <c r="K15" s="118">
        <f t="shared" si="3"/>
        <v>0</v>
      </c>
    </row>
    <row r="16" spans="1:16" ht="15.75" x14ac:dyDescent="0.2">
      <c r="B16" s="111" t="s">
        <v>5</v>
      </c>
      <c r="C16" s="31"/>
      <c r="D16" s="31"/>
      <c r="E16" s="31"/>
      <c r="F16" s="118">
        <f t="shared" si="1"/>
        <v>0</v>
      </c>
      <c r="G16" s="20"/>
      <c r="H16" s="111">
        <f t="shared" si="2"/>
        <v>0</v>
      </c>
      <c r="I16" s="31"/>
      <c r="J16" s="31"/>
      <c r="K16" s="118">
        <f t="shared" si="3"/>
        <v>0</v>
      </c>
    </row>
    <row r="17" spans="2:16" ht="16.5" thickBot="1" x14ac:dyDescent="0.25">
      <c r="B17" s="120" t="s">
        <v>42</v>
      </c>
      <c r="C17" s="22"/>
      <c r="D17" s="22"/>
      <c r="E17" s="22"/>
      <c r="F17" s="122">
        <f t="shared" si="1"/>
        <v>0</v>
      </c>
      <c r="G17" s="20"/>
      <c r="H17" s="120">
        <f t="shared" si="2"/>
        <v>0</v>
      </c>
      <c r="I17" s="22"/>
      <c r="J17" s="22"/>
      <c r="K17" s="122">
        <f t="shared" si="3"/>
        <v>0</v>
      </c>
    </row>
    <row r="18" spans="2:16" ht="15.75" x14ac:dyDescent="0.2">
      <c r="B18" s="110" t="s">
        <v>43</v>
      </c>
      <c r="C18" s="21"/>
      <c r="D18" s="21"/>
      <c r="E18" s="21"/>
      <c r="F18" s="117">
        <f t="shared" si="1"/>
        <v>0</v>
      </c>
      <c r="G18" s="20"/>
      <c r="H18" s="110">
        <f t="shared" si="2"/>
        <v>0</v>
      </c>
      <c r="I18" s="21"/>
      <c r="J18" s="21"/>
      <c r="K18" s="117">
        <f t="shared" si="3"/>
        <v>0</v>
      </c>
      <c r="M18" s="276" t="s">
        <v>134</v>
      </c>
      <c r="N18" s="277"/>
      <c r="O18" s="277"/>
      <c r="P18" s="278"/>
    </row>
    <row r="19" spans="2:16" ht="15.75" x14ac:dyDescent="0.2">
      <c r="B19" s="111" t="s">
        <v>7</v>
      </c>
      <c r="C19" s="31"/>
      <c r="D19" s="31"/>
      <c r="E19" s="31"/>
      <c r="F19" s="118">
        <f t="shared" si="1"/>
        <v>0</v>
      </c>
      <c r="G19" s="20"/>
      <c r="H19" s="111">
        <f t="shared" si="2"/>
        <v>0</v>
      </c>
      <c r="I19" s="31"/>
      <c r="J19" s="31"/>
      <c r="K19" s="118">
        <f t="shared" si="3"/>
        <v>0</v>
      </c>
      <c r="M19" s="279"/>
      <c r="N19" s="280"/>
      <c r="O19" s="280"/>
      <c r="P19" s="281"/>
    </row>
    <row r="20" spans="2:16" ht="15.75" x14ac:dyDescent="0.2">
      <c r="B20" s="111" t="s">
        <v>44</v>
      </c>
      <c r="C20" s="31"/>
      <c r="D20" s="31"/>
      <c r="E20" s="31"/>
      <c r="F20" s="118">
        <f t="shared" si="1"/>
        <v>0</v>
      </c>
      <c r="G20" s="20"/>
      <c r="H20" s="111">
        <f t="shared" si="2"/>
        <v>0</v>
      </c>
      <c r="I20" s="31"/>
      <c r="J20" s="31"/>
      <c r="K20" s="118">
        <f t="shared" si="3"/>
        <v>0</v>
      </c>
      <c r="M20" s="279"/>
      <c r="N20" s="280"/>
      <c r="O20" s="280"/>
      <c r="P20" s="281"/>
    </row>
    <row r="21" spans="2:16" ht="15.75" x14ac:dyDescent="0.2">
      <c r="B21" s="111" t="s">
        <v>8</v>
      </c>
      <c r="C21" s="31"/>
      <c r="D21" s="31"/>
      <c r="E21" s="31"/>
      <c r="F21" s="118">
        <f t="shared" si="1"/>
        <v>0</v>
      </c>
      <c r="G21" s="20"/>
      <c r="H21" s="111">
        <f t="shared" si="2"/>
        <v>0</v>
      </c>
      <c r="I21" s="31"/>
      <c r="J21" s="31"/>
      <c r="K21" s="118">
        <f t="shared" si="3"/>
        <v>0</v>
      </c>
      <c r="M21" s="279"/>
      <c r="N21" s="280"/>
      <c r="O21" s="280"/>
      <c r="P21" s="281"/>
    </row>
    <row r="22" spans="2:16" ht="15.75" x14ac:dyDescent="0.2">
      <c r="B22" s="111" t="s">
        <v>9</v>
      </c>
      <c r="C22" s="31"/>
      <c r="D22" s="31"/>
      <c r="E22" s="31"/>
      <c r="F22" s="118">
        <f t="shared" si="1"/>
        <v>0</v>
      </c>
      <c r="G22" s="20"/>
      <c r="H22" s="111">
        <f t="shared" si="2"/>
        <v>0</v>
      </c>
      <c r="I22" s="31"/>
      <c r="J22" s="31"/>
      <c r="K22" s="118">
        <f t="shared" si="3"/>
        <v>0</v>
      </c>
      <c r="M22" s="279"/>
      <c r="N22" s="280"/>
      <c r="O22" s="280"/>
      <c r="P22" s="281"/>
    </row>
    <row r="23" spans="2:16" ht="15.75" x14ac:dyDescent="0.2">
      <c r="B23" s="111" t="s">
        <v>10</v>
      </c>
      <c r="C23" s="31"/>
      <c r="D23" s="31"/>
      <c r="E23" s="31"/>
      <c r="F23" s="118">
        <f t="shared" si="1"/>
        <v>0</v>
      </c>
      <c r="G23" s="20"/>
      <c r="H23" s="111">
        <f t="shared" si="2"/>
        <v>0</v>
      </c>
      <c r="I23" s="31"/>
      <c r="J23" s="31"/>
      <c r="K23" s="118">
        <f t="shared" si="3"/>
        <v>0</v>
      </c>
      <c r="M23" s="279"/>
      <c r="N23" s="280"/>
      <c r="O23" s="280"/>
      <c r="P23" s="281"/>
    </row>
    <row r="24" spans="2:16" ht="16.5" thickBot="1" x14ac:dyDescent="0.25">
      <c r="B24" s="112" t="s">
        <v>45</v>
      </c>
      <c r="C24" s="40"/>
      <c r="D24" s="40"/>
      <c r="E24" s="40"/>
      <c r="F24" s="123">
        <f t="shared" si="1"/>
        <v>0</v>
      </c>
      <c r="G24" s="20"/>
      <c r="H24" s="112">
        <f t="shared" si="2"/>
        <v>0</v>
      </c>
      <c r="I24" s="40"/>
      <c r="J24" s="40"/>
      <c r="K24" s="123">
        <f t="shared" si="3"/>
        <v>0</v>
      </c>
      <c r="M24" s="282"/>
      <c r="N24" s="283"/>
      <c r="O24" s="283"/>
      <c r="P24" s="284"/>
    </row>
    <row r="25" spans="2:16" ht="15.75" x14ac:dyDescent="0.2">
      <c r="B25" s="121" t="s">
        <v>11</v>
      </c>
      <c r="C25" s="36"/>
      <c r="D25" s="36"/>
      <c r="E25" s="36"/>
      <c r="F25" s="124">
        <f t="shared" si="1"/>
        <v>0</v>
      </c>
      <c r="G25" s="20"/>
      <c r="H25" s="121">
        <f t="shared" si="2"/>
        <v>0</v>
      </c>
      <c r="I25" s="36"/>
      <c r="J25" s="36"/>
      <c r="K25" s="124">
        <f t="shared" si="3"/>
        <v>0</v>
      </c>
    </row>
    <row r="26" spans="2:16" ht="15.75" x14ac:dyDescent="0.2">
      <c r="B26" s="111" t="s">
        <v>12</v>
      </c>
      <c r="C26" s="31"/>
      <c r="D26" s="31"/>
      <c r="E26" s="31"/>
      <c r="F26" s="118">
        <f t="shared" si="1"/>
        <v>0</v>
      </c>
      <c r="G26" s="20"/>
      <c r="H26" s="111">
        <f t="shared" si="2"/>
        <v>0</v>
      </c>
      <c r="I26" s="31"/>
      <c r="J26" s="31"/>
      <c r="K26" s="118">
        <f t="shared" si="3"/>
        <v>0</v>
      </c>
    </row>
    <row r="27" spans="2:16" ht="15.75" x14ac:dyDescent="0.2">
      <c r="B27" s="111" t="s">
        <v>13</v>
      </c>
      <c r="C27" s="31"/>
      <c r="D27" s="31"/>
      <c r="E27" s="31"/>
      <c r="F27" s="118">
        <f t="shared" si="1"/>
        <v>0</v>
      </c>
      <c r="G27" s="20"/>
      <c r="H27" s="111">
        <f t="shared" si="2"/>
        <v>0</v>
      </c>
      <c r="I27" s="31"/>
      <c r="J27" s="31"/>
      <c r="K27" s="118">
        <f t="shared" si="3"/>
        <v>0</v>
      </c>
    </row>
    <row r="28" spans="2:16" ht="15.75" x14ac:dyDescent="0.2">
      <c r="B28" s="111" t="s">
        <v>14</v>
      </c>
      <c r="C28" s="31"/>
      <c r="D28" s="31"/>
      <c r="E28" s="31"/>
      <c r="F28" s="118">
        <f t="shared" si="1"/>
        <v>0</v>
      </c>
      <c r="G28" s="20"/>
      <c r="H28" s="111">
        <f t="shared" si="2"/>
        <v>0</v>
      </c>
      <c r="I28" s="31"/>
      <c r="J28" s="31"/>
      <c r="K28" s="118">
        <f t="shared" si="3"/>
        <v>0</v>
      </c>
    </row>
    <row r="29" spans="2:16" ht="15.75" x14ac:dyDescent="0.2">
      <c r="B29" s="111" t="s">
        <v>15</v>
      </c>
      <c r="C29" s="31"/>
      <c r="D29" s="31"/>
      <c r="E29" s="31"/>
      <c r="F29" s="118">
        <f t="shared" si="1"/>
        <v>0</v>
      </c>
      <c r="G29" s="20"/>
      <c r="H29" s="111">
        <f t="shared" si="2"/>
        <v>0</v>
      </c>
      <c r="I29" s="31"/>
      <c r="J29" s="31"/>
      <c r="K29" s="118">
        <f t="shared" si="3"/>
        <v>0</v>
      </c>
    </row>
    <row r="30" spans="2:16" ht="15.75" x14ac:dyDescent="0.2">
      <c r="B30" s="111" t="s">
        <v>51</v>
      </c>
      <c r="C30" s="31"/>
      <c r="D30" s="31"/>
      <c r="E30" s="31"/>
      <c r="F30" s="118">
        <f t="shared" ref="F30" si="4">E30*D30*C30</f>
        <v>0</v>
      </c>
      <c r="G30" s="20"/>
      <c r="H30" s="111">
        <f t="shared" ref="H30" si="5">C30</f>
        <v>0</v>
      </c>
      <c r="I30" s="31"/>
      <c r="J30" s="31"/>
      <c r="K30" s="118">
        <f t="shared" ref="K30" si="6">J30*I30*H30</f>
        <v>0</v>
      </c>
    </row>
    <row r="31" spans="2:16" ht="15.75" x14ac:dyDescent="0.2">
      <c r="B31" s="121" t="s">
        <v>66</v>
      </c>
      <c r="C31" s="36"/>
      <c r="D31" s="36"/>
      <c r="E31" s="36"/>
      <c r="F31" s="118">
        <f t="shared" si="1"/>
        <v>0</v>
      </c>
      <c r="G31" s="20"/>
      <c r="H31" s="111">
        <f t="shared" si="2"/>
        <v>0</v>
      </c>
      <c r="I31" s="31"/>
      <c r="J31" s="31"/>
      <c r="K31" s="118">
        <f t="shared" si="3"/>
        <v>0</v>
      </c>
    </row>
    <row r="32" spans="2:16" ht="15.75" x14ac:dyDescent="0.2">
      <c r="B32" s="121" t="s">
        <v>25</v>
      </c>
      <c r="C32" s="36"/>
      <c r="D32" s="36"/>
      <c r="E32" s="36"/>
      <c r="F32" s="118">
        <f t="shared" si="1"/>
        <v>0</v>
      </c>
      <c r="G32" s="20"/>
      <c r="H32" s="111">
        <f t="shared" si="2"/>
        <v>0</v>
      </c>
      <c r="I32" s="31"/>
      <c r="J32" s="31"/>
      <c r="K32" s="118">
        <f t="shared" si="3"/>
        <v>0</v>
      </c>
    </row>
    <row r="33" spans="2:11" ht="15.75" x14ac:dyDescent="0.2">
      <c r="B33" s="121" t="s">
        <v>108</v>
      </c>
      <c r="C33" s="36"/>
      <c r="D33" s="36"/>
      <c r="E33" s="36"/>
      <c r="F33" s="118">
        <f t="shared" ref="F33" si="7">E33*D33*C33</f>
        <v>0</v>
      </c>
      <c r="G33" s="20"/>
      <c r="H33" s="111">
        <f t="shared" ref="H33" si="8">C33</f>
        <v>0</v>
      </c>
      <c r="I33" s="31"/>
      <c r="J33" s="31"/>
      <c r="K33" s="118">
        <f t="shared" ref="K33" si="9">J33*I33*H33</f>
        <v>0</v>
      </c>
    </row>
    <row r="34" spans="2:11" ht="16.5" thickBot="1" x14ac:dyDescent="0.25">
      <c r="B34" s="125" t="s">
        <v>47</v>
      </c>
      <c r="C34" s="50"/>
      <c r="D34" s="50"/>
      <c r="E34" s="50"/>
      <c r="F34" s="123">
        <f t="shared" si="1"/>
        <v>0</v>
      </c>
      <c r="G34" s="20"/>
      <c r="H34" s="112">
        <f t="shared" si="2"/>
        <v>0</v>
      </c>
      <c r="I34" s="40"/>
      <c r="J34" s="40"/>
      <c r="K34" s="123">
        <f t="shared" si="3"/>
        <v>0</v>
      </c>
    </row>
    <row r="35" spans="2:11" ht="15.75" x14ac:dyDescent="0.2">
      <c r="B35" s="110" t="s">
        <v>16</v>
      </c>
      <c r="C35" s="21"/>
      <c r="D35" s="116">
        <f>D9</f>
        <v>0</v>
      </c>
      <c r="E35" s="21"/>
      <c r="F35" s="117">
        <f t="shared" si="1"/>
        <v>0</v>
      </c>
      <c r="G35" s="20"/>
      <c r="H35" s="110">
        <f t="shared" si="2"/>
        <v>0</v>
      </c>
      <c r="I35" s="21"/>
      <c r="J35" s="21"/>
      <c r="K35" s="117">
        <f t="shared" si="3"/>
        <v>0</v>
      </c>
    </row>
    <row r="36" spans="2:11" ht="15.75" x14ac:dyDescent="0.2">
      <c r="B36" s="111" t="s">
        <v>20</v>
      </c>
      <c r="C36" s="31"/>
      <c r="D36" s="31"/>
      <c r="E36" s="31"/>
      <c r="F36" s="118">
        <f t="shared" si="1"/>
        <v>0</v>
      </c>
      <c r="G36" s="20"/>
      <c r="H36" s="111">
        <f t="shared" si="2"/>
        <v>0</v>
      </c>
      <c r="I36" s="31"/>
      <c r="J36" s="31"/>
      <c r="K36" s="118">
        <f t="shared" si="3"/>
        <v>0</v>
      </c>
    </row>
    <row r="37" spans="2:11" ht="15.75" x14ac:dyDescent="0.2">
      <c r="B37" s="111" t="s">
        <v>17</v>
      </c>
      <c r="C37" s="31"/>
      <c r="D37" s="31"/>
      <c r="E37" s="31"/>
      <c r="F37" s="118">
        <f t="shared" si="1"/>
        <v>0</v>
      </c>
      <c r="G37" s="20"/>
      <c r="H37" s="111">
        <f t="shared" si="2"/>
        <v>0</v>
      </c>
      <c r="I37" s="31"/>
      <c r="J37" s="31"/>
      <c r="K37" s="118">
        <f t="shared" si="3"/>
        <v>0</v>
      </c>
    </row>
    <row r="38" spans="2:11" ht="15.75" x14ac:dyDescent="0.2">
      <c r="B38" s="111" t="s">
        <v>18</v>
      </c>
      <c r="C38" s="31"/>
      <c r="D38" s="31"/>
      <c r="E38" s="31"/>
      <c r="F38" s="118">
        <f t="shared" si="1"/>
        <v>0</v>
      </c>
      <c r="G38" s="20"/>
      <c r="H38" s="111">
        <f t="shared" si="2"/>
        <v>0</v>
      </c>
      <c r="I38" s="31"/>
      <c r="J38" s="31"/>
      <c r="K38" s="118">
        <f t="shared" si="3"/>
        <v>0</v>
      </c>
    </row>
    <row r="39" spans="2:11" ht="15.75" x14ac:dyDescent="0.2">
      <c r="B39" s="111" t="s">
        <v>6</v>
      </c>
      <c r="C39" s="31"/>
      <c r="D39" s="31"/>
      <c r="E39" s="31"/>
      <c r="F39" s="118">
        <f t="shared" si="1"/>
        <v>0</v>
      </c>
      <c r="G39" s="20"/>
      <c r="H39" s="111">
        <f t="shared" si="2"/>
        <v>0</v>
      </c>
      <c r="I39" s="31"/>
      <c r="J39" s="31"/>
      <c r="K39" s="118">
        <f t="shared" si="3"/>
        <v>0</v>
      </c>
    </row>
    <row r="40" spans="2:11" ht="15.75" x14ac:dyDescent="0.2">
      <c r="B40" s="111" t="s">
        <v>19</v>
      </c>
      <c r="C40" s="31"/>
      <c r="D40" s="31"/>
      <c r="E40" s="31"/>
      <c r="F40" s="118">
        <f t="shared" si="1"/>
        <v>0</v>
      </c>
      <c r="G40" s="20"/>
      <c r="H40" s="111">
        <f t="shared" si="2"/>
        <v>0</v>
      </c>
      <c r="I40" s="31"/>
      <c r="J40" s="31"/>
      <c r="K40" s="118">
        <f t="shared" si="3"/>
        <v>0</v>
      </c>
    </row>
    <row r="41" spans="2:11" ht="15.75" x14ac:dyDescent="0.2">
      <c r="B41" s="111" t="s">
        <v>46</v>
      </c>
      <c r="C41" s="31"/>
      <c r="D41" s="113">
        <f>D9</f>
        <v>0</v>
      </c>
      <c r="E41" s="31"/>
      <c r="F41" s="118">
        <f t="shared" si="1"/>
        <v>0</v>
      </c>
      <c r="G41" s="20"/>
      <c r="H41" s="111">
        <f t="shared" si="2"/>
        <v>0</v>
      </c>
      <c r="I41" s="31"/>
      <c r="J41" s="31"/>
      <c r="K41" s="118">
        <f t="shared" si="3"/>
        <v>0</v>
      </c>
    </row>
    <row r="42" spans="2:11" ht="15.75" x14ac:dyDescent="0.2">
      <c r="B42" s="111" t="s">
        <v>27</v>
      </c>
      <c r="C42" s="31"/>
      <c r="D42" s="113">
        <f>D9</f>
        <v>0</v>
      </c>
      <c r="E42" s="31"/>
      <c r="F42" s="118">
        <f t="shared" si="1"/>
        <v>0</v>
      </c>
      <c r="G42" s="20"/>
      <c r="H42" s="111">
        <f t="shared" si="2"/>
        <v>0</v>
      </c>
      <c r="I42" s="31"/>
      <c r="J42" s="31"/>
      <c r="K42" s="118">
        <f t="shared" si="3"/>
        <v>0</v>
      </c>
    </row>
    <row r="43" spans="2:11" ht="16.5" thickBot="1" x14ac:dyDescent="0.25">
      <c r="B43" s="120" t="s">
        <v>28</v>
      </c>
      <c r="C43" s="22"/>
      <c r="D43" s="126">
        <f>D9</f>
        <v>0</v>
      </c>
      <c r="E43" s="22"/>
      <c r="F43" s="122">
        <f t="shared" si="1"/>
        <v>0</v>
      </c>
      <c r="G43" s="20"/>
      <c r="H43" s="120">
        <f t="shared" si="2"/>
        <v>0</v>
      </c>
      <c r="I43" s="22"/>
      <c r="J43" s="22"/>
      <c r="K43" s="122">
        <f t="shared" si="3"/>
        <v>0</v>
      </c>
    </row>
    <row r="44" spans="2:11" ht="15.75" x14ac:dyDescent="0.2">
      <c r="B44" s="110" t="s">
        <v>69</v>
      </c>
      <c r="C44" s="21"/>
      <c r="D44" s="21"/>
      <c r="E44" s="21"/>
      <c r="F44" s="117">
        <f t="shared" si="1"/>
        <v>0</v>
      </c>
      <c r="G44" s="20"/>
      <c r="H44" s="110">
        <f t="shared" si="2"/>
        <v>0</v>
      </c>
      <c r="I44" s="21"/>
      <c r="J44" s="21"/>
      <c r="K44" s="117">
        <f t="shared" si="3"/>
        <v>0</v>
      </c>
    </row>
    <row r="45" spans="2:11" ht="15.75" x14ac:dyDescent="0.2">
      <c r="B45" s="111" t="s">
        <v>24</v>
      </c>
      <c r="C45" s="31"/>
      <c r="D45" s="31"/>
      <c r="E45" s="31"/>
      <c r="F45" s="118">
        <f t="shared" si="1"/>
        <v>0</v>
      </c>
      <c r="G45" s="20"/>
      <c r="H45" s="111">
        <f t="shared" si="2"/>
        <v>0</v>
      </c>
      <c r="I45" s="31"/>
      <c r="J45" s="31"/>
      <c r="K45" s="118">
        <f t="shared" si="3"/>
        <v>0</v>
      </c>
    </row>
    <row r="46" spans="2:11" ht="16.5" thickBot="1" x14ac:dyDescent="0.25">
      <c r="B46" s="112" t="s">
        <v>24</v>
      </c>
      <c r="C46" s="40"/>
      <c r="D46" s="40"/>
      <c r="E46" s="40"/>
      <c r="F46" s="123">
        <f t="shared" si="1"/>
        <v>0</v>
      </c>
      <c r="G46" s="20"/>
      <c r="H46" s="112">
        <f t="shared" si="2"/>
        <v>0</v>
      </c>
      <c r="I46" s="40"/>
      <c r="J46" s="40"/>
      <c r="K46" s="123">
        <f t="shared" si="3"/>
        <v>0</v>
      </c>
    </row>
    <row r="47" spans="2:11" ht="16.5" thickBot="1" x14ac:dyDescent="0.25">
      <c r="B47" s="112" t="s">
        <v>49</v>
      </c>
      <c r="C47" s="311" t="s">
        <v>39</v>
      </c>
      <c r="D47" s="312"/>
      <c r="E47" s="312"/>
      <c r="F47" s="109">
        <f>SUM(F13:F46)</f>
        <v>0</v>
      </c>
      <c r="G47" s="20"/>
      <c r="H47" s="313" t="s">
        <v>39</v>
      </c>
      <c r="I47" s="312"/>
      <c r="J47" s="312"/>
      <c r="K47" s="109">
        <f>SUM(K13:K46)</f>
        <v>0</v>
      </c>
    </row>
    <row r="48" spans="2:11" ht="15.75" x14ac:dyDescent="0.2">
      <c r="B48" s="20"/>
      <c r="C48" s="20"/>
      <c r="D48" s="20"/>
      <c r="E48" s="20"/>
      <c r="F48" s="20"/>
      <c r="G48" s="20"/>
      <c r="H48" s="20"/>
      <c r="I48" s="20"/>
      <c r="J48" s="20"/>
    </row>
    <row r="50" spans="2:16" ht="21" thickBot="1" x14ac:dyDescent="0.25">
      <c r="B50" s="57" t="s">
        <v>48</v>
      </c>
      <c r="C50" s="20"/>
      <c r="D50" s="20"/>
      <c r="E50" s="20"/>
      <c r="F50" s="20"/>
      <c r="G50" s="20"/>
      <c r="H50" s="20"/>
      <c r="I50" s="20"/>
      <c r="J50" s="20"/>
    </row>
    <row r="51" spans="2:16" ht="15.75" x14ac:dyDescent="0.2">
      <c r="B51" s="110" t="s">
        <v>133</v>
      </c>
      <c r="C51" s="21"/>
      <c r="D51" s="21"/>
      <c r="E51" s="21"/>
      <c r="F51" s="117">
        <f t="shared" ref="F51:F61" si="10">E51*D51*C51</f>
        <v>0</v>
      </c>
      <c r="G51" s="20"/>
      <c r="H51" s="110">
        <f>C51</f>
        <v>0</v>
      </c>
      <c r="I51" s="21"/>
      <c r="J51" s="21"/>
      <c r="K51" s="117">
        <f>J51*I51*H51</f>
        <v>0</v>
      </c>
    </row>
    <row r="52" spans="2:16" ht="15.75" x14ac:dyDescent="0.2">
      <c r="B52" s="111" t="s">
        <v>22</v>
      </c>
      <c r="C52" s="31"/>
      <c r="D52" s="31"/>
      <c r="E52" s="31"/>
      <c r="F52" s="118">
        <f t="shared" si="10"/>
        <v>0</v>
      </c>
      <c r="G52" s="20"/>
      <c r="H52" s="111">
        <f>C52</f>
        <v>0</v>
      </c>
      <c r="I52" s="31"/>
      <c r="J52" s="31"/>
      <c r="K52" s="118">
        <f>J52*I52*H52</f>
        <v>0</v>
      </c>
    </row>
    <row r="53" spans="2:16" ht="15.75" x14ac:dyDescent="0.2">
      <c r="B53" s="111" t="s">
        <v>128</v>
      </c>
      <c r="C53" s="31"/>
      <c r="D53" s="31"/>
      <c r="E53" s="31"/>
      <c r="F53" s="118">
        <f t="shared" si="10"/>
        <v>0</v>
      </c>
      <c r="G53" s="20"/>
      <c r="H53" s="111">
        <f t="shared" ref="H53:H57" si="11">C53</f>
        <v>0</v>
      </c>
      <c r="I53" s="31"/>
      <c r="J53" s="31"/>
      <c r="K53" s="118">
        <f t="shared" ref="K53:K57" si="12">J53*I53*H53</f>
        <v>0</v>
      </c>
    </row>
    <row r="54" spans="2:16" ht="15.75" x14ac:dyDescent="0.2">
      <c r="B54" s="111" t="s">
        <v>4</v>
      </c>
      <c r="C54" s="31"/>
      <c r="D54" s="31"/>
      <c r="E54" s="31"/>
      <c r="F54" s="118">
        <f t="shared" si="10"/>
        <v>0</v>
      </c>
      <c r="G54" s="20"/>
      <c r="H54" s="111">
        <f t="shared" si="11"/>
        <v>0</v>
      </c>
      <c r="I54" s="31"/>
      <c r="J54" s="31"/>
      <c r="K54" s="118">
        <f t="shared" si="12"/>
        <v>0</v>
      </c>
    </row>
    <row r="55" spans="2:16" ht="15.75" x14ac:dyDescent="0.2">
      <c r="B55" s="111" t="s">
        <v>5</v>
      </c>
      <c r="C55" s="31"/>
      <c r="D55" s="31"/>
      <c r="E55" s="31"/>
      <c r="F55" s="118">
        <f t="shared" si="10"/>
        <v>0</v>
      </c>
      <c r="G55" s="20"/>
      <c r="H55" s="111">
        <f t="shared" si="11"/>
        <v>0</v>
      </c>
      <c r="I55" s="31"/>
      <c r="J55" s="31"/>
      <c r="K55" s="118">
        <f t="shared" si="12"/>
        <v>0</v>
      </c>
    </row>
    <row r="56" spans="2:16" ht="15.75" x14ac:dyDescent="0.2">
      <c r="B56" s="111" t="s">
        <v>42</v>
      </c>
      <c r="C56" s="31"/>
      <c r="D56" s="31"/>
      <c r="E56" s="31"/>
      <c r="F56" s="118">
        <f t="shared" si="10"/>
        <v>0</v>
      </c>
      <c r="G56" s="20"/>
      <c r="H56" s="111">
        <f t="shared" si="11"/>
        <v>0</v>
      </c>
      <c r="I56" s="31"/>
      <c r="J56" s="31"/>
      <c r="K56" s="118">
        <f t="shared" si="12"/>
        <v>0</v>
      </c>
    </row>
    <row r="57" spans="2:16" ht="15.75" x14ac:dyDescent="0.2">
      <c r="B57" s="120" t="s">
        <v>50</v>
      </c>
      <c r="C57" s="22"/>
      <c r="D57" s="22"/>
      <c r="E57" s="22"/>
      <c r="F57" s="122">
        <f t="shared" si="10"/>
        <v>0</v>
      </c>
      <c r="G57" s="20"/>
      <c r="H57" s="120">
        <f t="shared" si="11"/>
        <v>0</v>
      </c>
      <c r="I57" s="22"/>
      <c r="J57" s="22"/>
      <c r="K57" s="122">
        <f t="shared" si="12"/>
        <v>0</v>
      </c>
    </row>
    <row r="58" spans="2:16" ht="16.5" thickBot="1" x14ac:dyDescent="0.25">
      <c r="B58" s="120" t="s">
        <v>107</v>
      </c>
      <c r="C58" s="22"/>
      <c r="D58" s="22"/>
      <c r="E58" s="22"/>
      <c r="F58" s="122">
        <f t="shared" ref="F58" si="13">E58*D58*C58</f>
        <v>0</v>
      </c>
      <c r="G58" s="20"/>
      <c r="H58" s="120">
        <f t="shared" ref="H58" si="14">C58</f>
        <v>0</v>
      </c>
      <c r="I58" s="22"/>
      <c r="J58" s="22"/>
      <c r="K58" s="122">
        <f t="shared" ref="K58" si="15">J58*I58*H58</f>
        <v>0</v>
      </c>
    </row>
    <row r="59" spans="2:16" ht="15.75" x14ac:dyDescent="0.2">
      <c r="B59" s="110" t="s">
        <v>61</v>
      </c>
      <c r="C59" s="21"/>
      <c r="D59" s="21"/>
      <c r="E59" s="227"/>
      <c r="F59" s="117">
        <f t="shared" si="10"/>
        <v>0</v>
      </c>
      <c r="G59" s="20"/>
      <c r="H59" s="110">
        <f>C59</f>
        <v>0</v>
      </c>
      <c r="I59" s="21"/>
      <c r="J59" s="227"/>
      <c r="K59" s="117">
        <f>J59*I59*H59</f>
        <v>0</v>
      </c>
      <c r="M59" s="276" t="s">
        <v>134</v>
      </c>
      <c r="N59" s="277"/>
      <c r="O59" s="277"/>
      <c r="P59" s="278"/>
    </row>
    <row r="60" spans="2:16" ht="15.75" x14ac:dyDescent="0.2">
      <c r="B60" s="111" t="s">
        <v>62</v>
      </c>
      <c r="C60" s="31"/>
      <c r="D60" s="31"/>
      <c r="E60" s="31"/>
      <c r="F60" s="118">
        <f t="shared" si="10"/>
        <v>0</v>
      </c>
      <c r="G60" s="20"/>
      <c r="H60" s="111">
        <f t="shared" ref="H60:H80" si="16">C60</f>
        <v>0</v>
      </c>
      <c r="I60" s="31"/>
      <c r="J60" s="228"/>
      <c r="K60" s="118">
        <f>J60*I60*H60</f>
        <v>0</v>
      </c>
      <c r="M60" s="279"/>
      <c r="N60" s="280"/>
      <c r="O60" s="280"/>
      <c r="P60" s="281"/>
    </row>
    <row r="61" spans="2:16" ht="15.75" x14ac:dyDescent="0.2">
      <c r="B61" s="111" t="s">
        <v>43</v>
      </c>
      <c r="C61" s="34"/>
      <c r="D61" s="34"/>
      <c r="E61" s="34"/>
      <c r="F61" s="118">
        <f t="shared" si="10"/>
        <v>0</v>
      </c>
      <c r="H61" s="111">
        <f t="shared" si="16"/>
        <v>0</v>
      </c>
      <c r="I61" s="34"/>
      <c r="J61" s="228"/>
      <c r="K61" s="118">
        <f>J61*I61*H61</f>
        <v>0</v>
      </c>
      <c r="M61" s="279"/>
      <c r="N61" s="280"/>
      <c r="O61" s="280"/>
      <c r="P61" s="281"/>
    </row>
    <row r="62" spans="2:16" ht="15.75" x14ac:dyDescent="0.2">
      <c r="B62" s="111" t="s">
        <v>7</v>
      </c>
      <c r="C62" s="34"/>
      <c r="D62" s="34"/>
      <c r="E62" s="228"/>
      <c r="F62" s="118">
        <f t="shared" ref="F62:F67" si="17">E62*D62*C62</f>
        <v>0</v>
      </c>
      <c r="H62" s="111">
        <f t="shared" si="16"/>
        <v>0</v>
      </c>
      <c r="I62" s="34"/>
      <c r="J62" s="228"/>
      <c r="K62" s="118">
        <f t="shared" ref="K62:K67" si="18">J62*I62*H62</f>
        <v>0</v>
      </c>
      <c r="M62" s="279"/>
      <c r="N62" s="280"/>
      <c r="O62" s="280"/>
      <c r="P62" s="281"/>
    </row>
    <row r="63" spans="2:16" ht="15.75" x14ac:dyDescent="0.2">
      <c r="B63" s="111" t="s">
        <v>44</v>
      </c>
      <c r="C63" s="34"/>
      <c r="D63" s="34"/>
      <c r="E63" s="228"/>
      <c r="F63" s="118">
        <f t="shared" si="17"/>
        <v>0</v>
      </c>
      <c r="H63" s="111">
        <f t="shared" si="16"/>
        <v>0</v>
      </c>
      <c r="I63" s="34"/>
      <c r="J63" s="228"/>
      <c r="K63" s="118">
        <f t="shared" si="18"/>
        <v>0</v>
      </c>
      <c r="M63" s="279"/>
      <c r="N63" s="280"/>
      <c r="O63" s="280"/>
      <c r="P63" s="281"/>
    </row>
    <row r="64" spans="2:16" ht="15.75" x14ac:dyDescent="0.2">
      <c r="B64" s="111" t="s">
        <v>8</v>
      </c>
      <c r="C64" s="34"/>
      <c r="D64" s="34"/>
      <c r="E64" s="228"/>
      <c r="F64" s="118">
        <f t="shared" si="17"/>
        <v>0</v>
      </c>
      <c r="H64" s="111">
        <f t="shared" si="16"/>
        <v>0</v>
      </c>
      <c r="I64" s="34"/>
      <c r="J64" s="228"/>
      <c r="K64" s="118">
        <f t="shared" si="18"/>
        <v>0</v>
      </c>
      <c r="M64" s="279"/>
      <c r="N64" s="280"/>
      <c r="O64" s="280"/>
      <c r="P64" s="281"/>
    </row>
    <row r="65" spans="2:16" ht="15.75" x14ac:dyDescent="0.2">
      <c r="B65" s="111" t="s">
        <v>9</v>
      </c>
      <c r="C65" s="34"/>
      <c r="D65" s="34"/>
      <c r="E65" s="228"/>
      <c r="F65" s="118">
        <f t="shared" si="17"/>
        <v>0</v>
      </c>
      <c r="H65" s="111">
        <f t="shared" si="16"/>
        <v>0</v>
      </c>
      <c r="I65" s="34"/>
      <c r="J65" s="228"/>
      <c r="K65" s="118">
        <f t="shared" si="18"/>
        <v>0</v>
      </c>
      <c r="M65" s="279"/>
      <c r="N65" s="280"/>
      <c r="O65" s="280"/>
      <c r="P65" s="281"/>
    </row>
    <row r="66" spans="2:16" ht="15.75" x14ac:dyDescent="0.2">
      <c r="B66" s="111" t="s">
        <v>10</v>
      </c>
      <c r="C66" s="34"/>
      <c r="D66" s="34"/>
      <c r="E66" s="228"/>
      <c r="F66" s="118">
        <f t="shared" si="17"/>
        <v>0</v>
      </c>
      <c r="H66" s="111">
        <f t="shared" si="16"/>
        <v>0</v>
      </c>
      <c r="I66" s="34"/>
      <c r="J66" s="228"/>
      <c r="K66" s="118">
        <f t="shared" si="18"/>
        <v>0</v>
      </c>
      <c r="M66" s="279"/>
      <c r="N66" s="280"/>
      <c r="O66" s="280"/>
      <c r="P66" s="281"/>
    </row>
    <row r="67" spans="2:16" ht="16.5" thickBot="1" x14ac:dyDescent="0.25">
      <c r="B67" s="112" t="s">
        <v>45</v>
      </c>
      <c r="C67" s="62"/>
      <c r="D67" s="62"/>
      <c r="E67" s="229"/>
      <c r="F67" s="123">
        <f t="shared" si="17"/>
        <v>0</v>
      </c>
      <c r="H67" s="112">
        <f t="shared" si="16"/>
        <v>0</v>
      </c>
      <c r="I67" s="62"/>
      <c r="J67" s="229"/>
      <c r="K67" s="123">
        <f t="shared" si="18"/>
        <v>0</v>
      </c>
      <c r="M67" s="282"/>
      <c r="N67" s="283"/>
      <c r="O67" s="283"/>
      <c r="P67" s="284"/>
    </row>
    <row r="68" spans="2:16" ht="15.75" x14ac:dyDescent="0.2">
      <c r="B68" s="121" t="s">
        <v>11</v>
      </c>
      <c r="C68" s="67"/>
      <c r="D68" s="67"/>
      <c r="E68" s="67"/>
      <c r="F68" s="124">
        <f>E68*D68*C68</f>
        <v>0</v>
      </c>
      <c r="H68" s="121">
        <f t="shared" si="16"/>
        <v>0</v>
      </c>
      <c r="I68" s="67"/>
      <c r="J68" s="68"/>
      <c r="K68" s="124">
        <f>J68*I68*H68</f>
        <v>0</v>
      </c>
    </row>
    <row r="69" spans="2:16" ht="15.75" x14ac:dyDescent="0.2">
      <c r="B69" s="111" t="s">
        <v>12</v>
      </c>
      <c r="C69" s="34"/>
      <c r="D69" s="34"/>
      <c r="E69" s="34"/>
      <c r="F69" s="118">
        <f t="shared" ref="F69:F77" si="19">E69*D69*C69</f>
        <v>0</v>
      </c>
      <c r="H69" s="111">
        <f t="shared" si="16"/>
        <v>0</v>
      </c>
      <c r="I69" s="34"/>
      <c r="J69" s="55"/>
      <c r="K69" s="118">
        <f t="shared" ref="K69:K77" si="20">J69*I69*H69</f>
        <v>0</v>
      </c>
    </row>
    <row r="70" spans="2:16" ht="15.75" x14ac:dyDescent="0.2">
      <c r="B70" s="111" t="s">
        <v>13</v>
      </c>
      <c r="C70" s="34"/>
      <c r="D70" s="34"/>
      <c r="E70" s="34"/>
      <c r="F70" s="118">
        <f t="shared" si="19"/>
        <v>0</v>
      </c>
      <c r="H70" s="111">
        <f t="shared" si="16"/>
        <v>0</v>
      </c>
      <c r="I70" s="34"/>
      <c r="J70" s="55"/>
      <c r="K70" s="118">
        <f t="shared" si="20"/>
        <v>0</v>
      </c>
    </row>
    <row r="71" spans="2:16" ht="15.75" x14ac:dyDescent="0.2">
      <c r="B71" s="111" t="s">
        <v>14</v>
      </c>
      <c r="C71" s="34"/>
      <c r="D71" s="34"/>
      <c r="E71" s="34"/>
      <c r="F71" s="118">
        <f t="shared" si="19"/>
        <v>0</v>
      </c>
      <c r="H71" s="111">
        <f t="shared" si="16"/>
        <v>0</v>
      </c>
      <c r="I71" s="34"/>
      <c r="J71" s="55"/>
      <c r="K71" s="118">
        <f t="shared" si="20"/>
        <v>0</v>
      </c>
    </row>
    <row r="72" spans="2:16" ht="15.75" x14ac:dyDescent="0.2">
      <c r="B72" s="111" t="s">
        <v>15</v>
      </c>
      <c r="C72" s="34"/>
      <c r="D72" s="34"/>
      <c r="E72" s="34"/>
      <c r="F72" s="118">
        <f t="shared" si="19"/>
        <v>0</v>
      </c>
      <c r="H72" s="111">
        <f t="shared" si="16"/>
        <v>0</v>
      </c>
      <c r="I72" s="34"/>
      <c r="J72" s="55"/>
      <c r="K72" s="118">
        <f t="shared" si="20"/>
        <v>0</v>
      </c>
    </row>
    <row r="73" spans="2:16" ht="15.75" x14ac:dyDescent="0.2">
      <c r="B73" s="111" t="s">
        <v>51</v>
      </c>
      <c r="C73" s="34"/>
      <c r="D73" s="34"/>
      <c r="E73" s="34"/>
      <c r="F73" s="118">
        <f t="shared" si="19"/>
        <v>0</v>
      </c>
      <c r="H73" s="111">
        <f t="shared" si="16"/>
        <v>0</v>
      </c>
      <c r="I73" s="34"/>
      <c r="J73" s="55"/>
      <c r="K73" s="118">
        <f t="shared" si="20"/>
        <v>0</v>
      </c>
    </row>
    <row r="74" spans="2:16" ht="15.75" x14ac:dyDescent="0.2">
      <c r="B74" s="111" t="s">
        <v>25</v>
      </c>
      <c r="C74" s="34"/>
      <c r="D74" s="34"/>
      <c r="E74" s="34"/>
      <c r="F74" s="118">
        <f t="shared" si="19"/>
        <v>0</v>
      </c>
      <c r="H74" s="111">
        <f t="shared" si="16"/>
        <v>0</v>
      </c>
      <c r="I74" s="34"/>
      <c r="J74" s="55"/>
      <c r="K74" s="118">
        <f t="shared" si="20"/>
        <v>0</v>
      </c>
    </row>
    <row r="75" spans="2:16" ht="15.75" x14ac:dyDescent="0.2">
      <c r="B75" s="111" t="s">
        <v>66</v>
      </c>
      <c r="C75" s="34"/>
      <c r="D75" s="34"/>
      <c r="E75" s="34"/>
      <c r="F75" s="118">
        <f t="shared" si="19"/>
        <v>0</v>
      </c>
      <c r="H75" s="111">
        <f t="shared" si="16"/>
        <v>0</v>
      </c>
      <c r="I75" s="34"/>
      <c r="J75" s="55"/>
      <c r="K75" s="118">
        <f t="shared" si="20"/>
        <v>0</v>
      </c>
    </row>
    <row r="76" spans="2:16" ht="15.75" x14ac:dyDescent="0.2">
      <c r="B76" s="111" t="s">
        <v>68</v>
      </c>
      <c r="C76" s="34"/>
      <c r="D76" s="34"/>
      <c r="E76" s="34"/>
      <c r="F76" s="118">
        <f t="shared" si="19"/>
        <v>0</v>
      </c>
      <c r="H76" s="111">
        <f t="shared" si="16"/>
        <v>0</v>
      </c>
      <c r="I76" s="34"/>
      <c r="J76" s="55"/>
      <c r="K76" s="118">
        <f t="shared" si="20"/>
        <v>0</v>
      </c>
    </row>
    <row r="77" spans="2:16" ht="15.75" x14ac:dyDescent="0.2">
      <c r="B77" s="111" t="s">
        <v>130</v>
      </c>
      <c r="C77" s="34"/>
      <c r="D77" s="34"/>
      <c r="E77" s="34"/>
      <c r="F77" s="118">
        <f t="shared" si="19"/>
        <v>0</v>
      </c>
      <c r="H77" s="111">
        <f t="shared" si="16"/>
        <v>0</v>
      </c>
      <c r="I77" s="34"/>
      <c r="J77" s="55"/>
      <c r="K77" s="118">
        <f t="shared" si="20"/>
        <v>0</v>
      </c>
    </row>
    <row r="78" spans="2:16" ht="15.75" x14ac:dyDescent="0.2">
      <c r="B78" s="111" t="s">
        <v>47</v>
      </c>
      <c r="C78" s="34"/>
      <c r="D78" s="34"/>
      <c r="E78" s="34"/>
      <c r="F78" s="118">
        <f>E78*D78*C78</f>
        <v>0</v>
      </c>
      <c r="H78" s="111">
        <f t="shared" si="16"/>
        <v>0</v>
      </c>
      <c r="I78" s="34"/>
      <c r="J78" s="55"/>
      <c r="K78" s="118">
        <f>J78*I78*H78</f>
        <v>0</v>
      </c>
    </row>
    <row r="79" spans="2:16" ht="15.75" x14ac:dyDescent="0.2">
      <c r="B79" s="111" t="s">
        <v>26</v>
      </c>
      <c r="C79" s="34"/>
      <c r="D79" s="34"/>
      <c r="E79" s="34"/>
      <c r="F79" s="118">
        <f t="shared" ref="F79:F80" si="21">E79*D79*C79</f>
        <v>0</v>
      </c>
      <c r="H79" s="111">
        <f t="shared" si="16"/>
        <v>0</v>
      </c>
      <c r="I79" s="34"/>
      <c r="J79" s="55"/>
      <c r="K79" s="118">
        <f t="shared" ref="K79:K105" si="22">J79*I79*H79</f>
        <v>0</v>
      </c>
    </row>
    <row r="80" spans="2:16" ht="15.75" x14ac:dyDescent="0.2">
      <c r="B80" s="111" t="s">
        <v>23</v>
      </c>
      <c r="C80" s="34"/>
      <c r="D80" s="34"/>
      <c r="E80" s="34"/>
      <c r="F80" s="118">
        <f t="shared" si="21"/>
        <v>0</v>
      </c>
      <c r="H80" s="111">
        <f t="shared" si="16"/>
        <v>0</v>
      </c>
      <c r="I80" s="34"/>
      <c r="J80" s="55"/>
      <c r="K80" s="118">
        <f t="shared" si="22"/>
        <v>0</v>
      </c>
    </row>
    <row r="81" spans="2:11" ht="16.5" thickBot="1" x14ac:dyDescent="0.25">
      <c r="B81" s="112" t="s">
        <v>52</v>
      </c>
      <c r="C81" s="62"/>
      <c r="D81" s="62"/>
      <c r="E81" s="62"/>
      <c r="F81" s="123">
        <f>E81*D81*C81</f>
        <v>0</v>
      </c>
      <c r="H81" s="112">
        <f>C81</f>
        <v>0</v>
      </c>
      <c r="I81" s="62"/>
      <c r="J81" s="63"/>
      <c r="K81" s="123">
        <f t="shared" si="22"/>
        <v>0</v>
      </c>
    </row>
    <row r="82" spans="2:11" ht="15.75" x14ac:dyDescent="0.2">
      <c r="B82" s="110" t="s">
        <v>16</v>
      </c>
      <c r="C82" s="60"/>
      <c r="D82" s="60"/>
      <c r="E82" s="60"/>
      <c r="F82" s="117">
        <f>E82*D82*C82</f>
        <v>0</v>
      </c>
      <c r="H82" s="110">
        <f>C82</f>
        <v>0</v>
      </c>
      <c r="I82" s="60"/>
      <c r="J82" s="61"/>
      <c r="K82" s="117">
        <f t="shared" si="22"/>
        <v>0</v>
      </c>
    </row>
    <row r="83" spans="2:11" ht="15.75" x14ac:dyDescent="0.2">
      <c r="B83" s="111" t="s">
        <v>21</v>
      </c>
      <c r="C83" s="34"/>
      <c r="D83" s="34"/>
      <c r="E83" s="34"/>
      <c r="F83" s="118">
        <f t="shared" ref="F83:F105" si="23">E83*D83*C83</f>
        <v>0</v>
      </c>
      <c r="H83" s="111">
        <f t="shared" ref="H83:H98" si="24">C83</f>
        <v>0</v>
      </c>
      <c r="I83" s="34"/>
      <c r="J83" s="55"/>
      <c r="K83" s="118">
        <f t="shared" si="22"/>
        <v>0</v>
      </c>
    </row>
    <row r="84" spans="2:11" ht="15.75" x14ac:dyDescent="0.2">
      <c r="B84" s="111" t="s">
        <v>20</v>
      </c>
      <c r="C84" s="34"/>
      <c r="D84" s="34"/>
      <c r="E84" s="34"/>
      <c r="F84" s="118">
        <f t="shared" si="23"/>
        <v>0</v>
      </c>
      <c r="H84" s="111">
        <f t="shared" si="24"/>
        <v>0</v>
      </c>
      <c r="I84" s="34"/>
      <c r="J84" s="55"/>
      <c r="K84" s="118">
        <f t="shared" si="22"/>
        <v>0</v>
      </c>
    </row>
    <row r="85" spans="2:11" ht="15.75" x14ac:dyDescent="0.2">
      <c r="B85" s="111" t="s">
        <v>17</v>
      </c>
      <c r="C85" s="34"/>
      <c r="D85" s="34"/>
      <c r="E85" s="34"/>
      <c r="F85" s="118">
        <f t="shared" si="23"/>
        <v>0</v>
      </c>
      <c r="H85" s="111">
        <f t="shared" si="24"/>
        <v>0</v>
      </c>
      <c r="I85" s="34"/>
      <c r="J85" s="55"/>
      <c r="K85" s="118">
        <f t="shared" si="22"/>
        <v>0</v>
      </c>
    </row>
    <row r="86" spans="2:11" ht="15.75" x14ac:dyDescent="0.2">
      <c r="B86" s="111" t="s">
        <v>6</v>
      </c>
      <c r="C86" s="34"/>
      <c r="D86" s="34"/>
      <c r="E86" s="34"/>
      <c r="F86" s="118">
        <f t="shared" si="23"/>
        <v>0</v>
      </c>
      <c r="H86" s="111">
        <f t="shared" si="24"/>
        <v>0</v>
      </c>
      <c r="I86" s="34"/>
      <c r="J86" s="55"/>
      <c r="K86" s="118">
        <f t="shared" si="22"/>
        <v>0</v>
      </c>
    </row>
    <row r="87" spans="2:11" ht="15.75" x14ac:dyDescent="0.2">
      <c r="B87" s="111" t="s">
        <v>19</v>
      </c>
      <c r="C87" s="34"/>
      <c r="D87" s="34"/>
      <c r="E87" s="34"/>
      <c r="F87" s="118">
        <f t="shared" si="23"/>
        <v>0</v>
      </c>
      <c r="H87" s="111">
        <f t="shared" si="24"/>
        <v>0</v>
      </c>
      <c r="I87" s="34"/>
      <c r="J87" s="55"/>
      <c r="K87" s="118">
        <f t="shared" si="22"/>
        <v>0</v>
      </c>
    </row>
    <row r="88" spans="2:11" ht="15.75" x14ac:dyDescent="0.2">
      <c r="B88" s="111" t="s">
        <v>46</v>
      </c>
      <c r="C88" s="34"/>
      <c r="D88" s="34"/>
      <c r="E88" s="34"/>
      <c r="F88" s="118">
        <f t="shared" si="23"/>
        <v>0</v>
      </c>
      <c r="H88" s="111">
        <f t="shared" si="24"/>
        <v>0</v>
      </c>
      <c r="I88" s="34"/>
      <c r="J88" s="55"/>
      <c r="K88" s="118">
        <f t="shared" si="22"/>
        <v>0</v>
      </c>
    </row>
    <row r="89" spans="2:11" ht="15.75" x14ac:dyDescent="0.2">
      <c r="B89" s="111" t="s">
        <v>65</v>
      </c>
      <c r="C89" s="34"/>
      <c r="D89" s="34"/>
      <c r="E89" s="34"/>
      <c r="F89" s="118">
        <f t="shared" si="23"/>
        <v>0</v>
      </c>
      <c r="H89" s="111">
        <f t="shared" si="24"/>
        <v>0</v>
      </c>
      <c r="I89" s="34"/>
      <c r="J89" s="55"/>
      <c r="K89" s="118">
        <f t="shared" si="22"/>
        <v>0</v>
      </c>
    </row>
    <row r="90" spans="2:11" ht="15.75" x14ac:dyDescent="0.2">
      <c r="B90" s="111" t="s">
        <v>27</v>
      </c>
      <c r="C90" s="34"/>
      <c r="D90" s="34"/>
      <c r="E90" s="34"/>
      <c r="F90" s="118">
        <f t="shared" si="23"/>
        <v>0</v>
      </c>
      <c r="H90" s="111">
        <f t="shared" si="24"/>
        <v>0</v>
      </c>
      <c r="I90" s="34"/>
      <c r="J90" s="55"/>
      <c r="K90" s="118">
        <f t="shared" si="22"/>
        <v>0</v>
      </c>
    </row>
    <row r="91" spans="2:11" ht="15.75" x14ac:dyDescent="0.2">
      <c r="B91" s="111" t="s">
        <v>64</v>
      </c>
      <c r="C91" s="34"/>
      <c r="D91" s="34"/>
      <c r="E91" s="34"/>
      <c r="F91" s="118">
        <f t="shared" si="23"/>
        <v>0</v>
      </c>
      <c r="H91" s="111">
        <f t="shared" si="24"/>
        <v>0</v>
      </c>
      <c r="I91" s="34"/>
      <c r="J91" s="55"/>
      <c r="K91" s="118">
        <f t="shared" si="22"/>
        <v>0</v>
      </c>
    </row>
    <row r="92" spans="2:11" ht="15.75" x14ac:dyDescent="0.2">
      <c r="B92" s="111" t="s">
        <v>28</v>
      </c>
      <c r="C92" s="34"/>
      <c r="D92" s="34"/>
      <c r="E92" s="34"/>
      <c r="F92" s="118">
        <f t="shared" si="23"/>
        <v>0</v>
      </c>
      <c r="H92" s="111">
        <f t="shared" si="24"/>
        <v>0</v>
      </c>
      <c r="I92" s="34"/>
      <c r="J92" s="55"/>
      <c r="K92" s="118">
        <f t="shared" si="22"/>
        <v>0</v>
      </c>
    </row>
    <row r="93" spans="2:11" ht="15.75" x14ac:dyDescent="0.2">
      <c r="B93" s="120" t="s">
        <v>63</v>
      </c>
      <c r="C93" s="65"/>
      <c r="D93" s="65"/>
      <c r="E93" s="65"/>
      <c r="F93" s="118">
        <f t="shared" si="23"/>
        <v>0</v>
      </c>
      <c r="H93" s="111">
        <f t="shared" si="24"/>
        <v>0</v>
      </c>
      <c r="I93" s="65"/>
      <c r="J93" s="66"/>
      <c r="K93" s="118">
        <f t="shared" si="22"/>
        <v>0</v>
      </c>
    </row>
    <row r="94" spans="2:11" ht="16.5" thickBot="1" x14ac:dyDescent="0.25">
      <c r="B94" s="112" t="s">
        <v>53</v>
      </c>
      <c r="C94" s="62"/>
      <c r="D94" s="62"/>
      <c r="E94" s="62"/>
      <c r="F94" s="123">
        <f t="shared" si="23"/>
        <v>0</v>
      </c>
      <c r="H94" s="112">
        <f t="shared" si="24"/>
        <v>0</v>
      </c>
      <c r="I94" s="62"/>
      <c r="J94" s="63"/>
      <c r="K94" s="123">
        <f t="shared" si="22"/>
        <v>0</v>
      </c>
    </row>
    <row r="95" spans="2:11" ht="15.75" x14ac:dyDescent="0.2">
      <c r="B95" s="110" t="s">
        <v>135</v>
      </c>
      <c r="C95" s="60"/>
      <c r="D95" s="60"/>
      <c r="E95" s="60"/>
      <c r="F95" s="117">
        <f t="shared" si="23"/>
        <v>0</v>
      </c>
      <c r="H95" s="110">
        <f t="shared" si="24"/>
        <v>0</v>
      </c>
      <c r="I95" s="60"/>
      <c r="J95" s="61"/>
      <c r="K95" s="117">
        <f t="shared" si="22"/>
        <v>0</v>
      </c>
    </row>
    <row r="96" spans="2:11" ht="15.75" x14ac:dyDescent="0.2">
      <c r="B96" s="111" t="s">
        <v>135</v>
      </c>
      <c r="C96" s="34"/>
      <c r="D96" s="34"/>
      <c r="E96" s="34"/>
      <c r="F96" s="118">
        <f t="shared" si="23"/>
        <v>0</v>
      </c>
      <c r="H96" s="111">
        <f t="shared" si="24"/>
        <v>0</v>
      </c>
      <c r="I96" s="34"/>
      <c r="J96" s="55"/>
      <c r="K96" s="118">
        <f t="shared" si="22"/>
        <v>0</v>
      </c>
    </row>
    <row r="97" spans="2:13" ht="15.75" x14ac:dyDescent="0.2">
      <c r="B97" s="111" t="s">
        <v>135</v>
      </c>
      <c r="C97" s="34"/>
      <c r="D97" s="34"/>
      <c r="E97" s="34"/>
      <c r="F97" s="118">
        <f t="shared" si="23"/>
        <v>0</v>
      </c>
      <c r="H97" s="111">
        <f t="shared" si="24"/>
        <v>0</v>
      </c>
      <c r="I97" s="34"/>
      <c r="J97" s="55"/>
      <c r="K97" s="118">
        <f t="shared" si="22"/>
        <v>0</v>
      </c>
    </row>
    <row r="98" spans="2:13" ht="15.75" x14ac:dyDescent="0.2">
      <c r="B98" s="111" t="s">
        <v>135</v>
      </c>
      <c r="C98" s="34"/>
      <c r="D98" s="34"/>
      <c r="E98" s="34"/>
      <c r="F98" s="118">
        <f t="shared" si="23"/>
        <v>0</v>
      </c>
      <c r="H98" s="111">
        <f t="shared" si="24"/>
        <v>0</v>
      </c>
      <c r="I98" s="34"/>
      <c r="J98" s="55"/>
      <c r="K98" s="118">
        <f t="shared" si="22"/>
        <v>0</v>
      </c>
    </row>
    <row r="99" spans="2:13" ht="15.75" x14ac:dyDescent="0.2">
      <c r="B99" s="120" t="s">
        <v>135</v>
      </c>
      <c r="C99" s="65"/>
      <c r="D99" s="65"/>
      <c r="E99" s="65"/>
      <c r="F99" s="122">
        <f t="shared" si="23"/>
        <v>0</v>
      </c>
      <c r="H99" s="120">
        <f>C99</f>
        <v>0</v>
      </c>
      <c r="I99" s="65"/>
      <c r="J99" s="66"/>
      <c r="K99" s="122">
        <f t="shared" si="22"/>
        <v>0</v>
      </c>
    </row>
    <row r="100" spans="2:13" ht="16.5" thickBot="1" x14ac:dyDescent="0.25">
      <c r="B100" s="112" t="s">
        <v>67</v>
      </c>
      <c r="C100" s="62"/>
      <c r="D100" s="62"/>
      <c r="E100" s="62"/>
      <c r="F100" s="122">
        <f t="shared" si="23"/>
        <v>0</v>
      </c>
      <c r="H100" s="120">
        <f>C100</f>
        <v>0</v>
      </c>
      <c r="I100" s="62"/>
      <c r="J100" s="63"/>
      <c r="K100" s="122">
        <f t="shared" si="22"/>
        <v>0</v>
      </c>
    </row>
    <row r="101" spans="2:13" ht="15.75" x14ac:dyDescent="0.2">
      <c r="B101" s="110" t="s">
        <v>24</v>
      </c>
      <c r="C101" s="60"/>
      <c r="D101" s="60"/>
      <c r="E101" s="60"/>
      <c r="F101" s="117">
        <f t="shared" si="23"/>
        <v>0</v>
      </c>
      <c r="H101" s="110">
        <f t="shared" ref="H101:H104" si="25">C101</f>
        <v>0</v>
      </c>
      <c r="I101" s="60"/>
      <c r="J101" s="61"/>
      <c r="K101" s="117">
        <f t="shared" si="22"/>
        <v>0</v>
      </c>
    </row>
    <row r="102" spans="2:13" ht="15.75" x14ac:dyDescent="0.2">
      <c r="B102" s="111" t="s">
        <v>24</v>
      </c>
      <c r="C102" s="34"/>
      <c r="D102" s="34"/>
      <c r="E102" s="34"/>
      <c r="F102" s="118">
        <f t="shared" si="23"/>
        <v>0</v>
      </c>
      <c r="H102" s="111">
        <f t="shared" si="25"/>
        <v>0</v>
      </c>
      <c r="I102" s="34"/>
      <c r="J102" s="55"/>
      <c r="K102" s="118">
        <f t="shared" si="22"/>
        <v>0</v>
      </c>
    </row>
    <row r="103" spans="2:13" ht="15.75" x14ac:dyDescent="0.2">
      <c r="B103" s="111" t="s">
        <v>24</v>
      </c>
      <c r="C103" s="34"/>
      <c r="D103" s="34"/>
      <c r="E103" s="34"/>
      <c r="F103" s="118">
        <f t="shared" si="23"/>
        <v>0</v>
      </c>
      <c r="H103" s="111">
        <f t="shared" si="25"/>
        <v>0</v>
      </c>
      <c r="I103" s="34"/>
      <c r="J103" s="55"/>
      <c r="K103" s="118">
        <f t="shared" si="22"/>
        <v>0</v>
      </c>
    </row>
    <row r="104" spans="2:13" ht="15.75" x14ac:dyDescent="0.2">
      <c r="B104" s="111" t="s">
        <v>24</v>
      </c>
      <c r="C104" s="34"/>
      <c r="D104" s="34"/>
      <c r="E104" s="34"/>
      <c r="F104" s="118">
        <f t="shared" si="23"/>
        <v>0</v>
      </c>
      <c r="H104" s="111">
        <f t="shared" si="25"/>
        <v>0</v>
      </c>
      <c r="I104" s="34"/>
      <c r="J104" s="55"/>
      <c r="K104" s="118">
        <f t="shared" si="22"/>
        <v>0</v>
      </c>
    </row>
    <row r="105" spans="2:13" ht="16.5" thickBot="1" x14ac:dyDescent="0.25">
      <c r="B105" s="112" t="s">
        <v>24</v>
      </c>
      <c r="C105" s="62"/>
      <c r="D105" s="62"/>
      <c r="E105" s="62"/>
      <c r="F105" s="123">
        <f t="shared" si="23"/>
        <v>0</v>
      </c>
      <c r="H105" s="112">
        <f>C105</f>
        <v>0</v>
      </c>
      <c r="I105" s="62"/>
      <c r="J105" s="63"/>
      <c r="K105" s="123">
        <f t="shared" si="22"/>
        <v>0</v>
      </c>
    </row>
    <row r="106" spans="2:13" ht="15.75" x14ac:dyDescent="0.2">
      <c r="B106" s="121" t="s">
        <v>54</v>
      </c>
      <c r="C106" s="127">
        <f>C7*0.95</f>
        <v>0</v>
      </c>
      <c r="D106" s="127">
        <f>D7*0.2</f>
        <v>0</v>
      </c>
      <c r="E106" s="127">
        <v>1</v>
      </c>
      <c r="F106" s="124">
        <f>E106*D106*C106</f>
        <v>0</v>
      </c>
      <c r="G106" s="20"/>
      <c r="H106" s="121">
        <f>C106</f>
        <v>0</v>
      </c>
      <c r="I106" s="36"/>
      <c r="J106" s="127">
        <v>1</v>
      </c>
      <c r="K106" s="124">
        <f>J106*I106*H106</f>
        <v>0</v>
      </c>
    </row>
    <row r="107" spans="2:13" ht="15.75" x14ac:dyDescent="0.2">
      <c r="B107" s="111" t="s">
        <v>55</v>
      </c>
      <c r="C107" s="321" t="s">
        <v>39</v>
      </c>
      <c r="D107" s="322"/>
      <c r="E107" s="322"/>
      <c r="F107" s="118">
        <f>SUM(F51:F105)*0.05</f>
        <v>0</v>
      </c>
      <c r="G107" s="20"/>
      <c r="H107" s="323" t="s">
        <v>39</v>
      </c>
      <c r="I107" s="322"/>
      <c r="J107" s="322"/>
      <c r="K107" s="128" t="s">
        <v>39</v>
      </c>
    </row>
    <row r="108" spans="2:13" ht="16.5" thickBot="1" x14ac:dyDescent="0.25">
      <c r="B108" s="112" t="s">
        <v>56</v>
      </c>
      <c r="C108" s="311" t="s">
        <v>39</v>
      </c>
      <c r="D108" s="312"/>
      <c r="E108" s="312"/>
      <c r="F108" s="109">
        <f>SUM(F51:F107)</f>
        <v>0</v>
      </c>
      <c r="G108" s="20"/>
      <c r="H108" s="313" t="s">
        <v>39</v>
      </c>
      <c r="I108" s="312"/>
      <c r="J108" s="312"/>
      <c r="K108" s="109">
        <f>SUM(K51:K107)</f>
        <v>0</v>
      </c>
    </row>
    <row r="109" spans="2:13" ht="15.75" x14ac:dyDescent="0.2">
      <c r="B109" s="15"/>
      <c r="C109" s="15"/>
      <c r="D109" s="15"/>
      <c r="E109" s="15"/>
      <c r="F109" s="15"/>
      <c r="G109" s="15"/>
      <c r="H109" s="15"/>
      <c r="I109" s="15"/>
      <c r="L109" s="30"/>
      <c r="M109" s="29"/>
    </row>
    <row r="110" spans="2:13" ht="15.75" x14ac:dyDescent="0.2">
      <c r="B110" s="15"/>
      <c r="C110" s="15"/>
      <c r="D110" s="15"/>
      <c r="E110" s="15"/>
      <c r="F110" s="15"/>
      <c r="G110" s="15"/>
      <c r="H110" s="15"/>
      <c r="I110" s="15"/>
      <c r="L110" s="30"/>
      <c r="M110" s="29"/>
    </row>
    <row r="111" spans="2:13" ht="15.75" x14ac:dyDescent="0.2">
      <c r="B111" s="15"/>
      <c r="C111" s="15"/>
      <c r="D111" s="15"/>
      <c r="E111" s="15"/>
      <c r="F111" s="15"/>
      <c r="G111" s="15"/>
      <c r="H111" s="15"/>
      <c r="I111" s="15"/>
      <c r="K111" s="29"/>
      <c r="L111" s="30"/>
      <c r="M111" s="29"/>
    </row>
    <row r="112" spans="2:13" ht="15.75" x14ac:dyDescent="0.2">
      <c r="B112" s="15"/>
      <c r="C112" s="15"/>
      <c r="D112" s="15"/>
      <c r="E112" s="15"/>
      <c r="F112" s="15"/>
      <c r="G112" s="15"/>
      <c r="H112" s="15"/>
      <c r="I112" s="15"/>
      <c r="K112" s="29"/>
      <c r="L112" s="30"/>
      <c r="M112" s="29"/>
    </row>
    <row r="113" spans="2:13" ht="15.75" x14ac:dyDescent="0.2">
      <c r="B113" s="15"/>
      <c r="C113" s="15"/>
      <c r="D113" s="15"/>
      <c r="E113" s="15"/>
      <c r="F113" s="15"/>
      <c r="G113" s="15"/>
      <c r="H113" s="15"/>
      <c r="I113" s="15"/>
      <c r="K113" s="29"/>
      <c r="L113" s="30"/>
      <c r="M113" s="29"/>
    </row>
    <row r="114" spans="2:13" ht="15.75" x14ac:dyDescent="0.2">
      <c r="B114" s="15"/>
      <c r="C114" s="15"/>
      <c r="D114" s="15"/>
      <c r="E114" s="15"/>
      <c r="F114" s="15"/>
      <c r="G114" s="15"/>
      <c r="H114" s="15"/>
      <c r="I114" s="15"/>
      <c r="K114" s="29"/>
      <c r="L114" s="30"/>
      <c r="M114" s="29"/>
    </row>
    <row r="115" spans="2:13" x14ac:dyDescent="0.2">
      <c r="B115" s="15"/>
      <c r="C115" s="15"/>
      <c r="D115" s="15"/>
      <c r="E115" s="15"/>
      <c r="F115" s="15"/>
      <c r="G115" s="15"/>
      <c r="H115" s="15"/>
      <c r="I115" s="15"/>
      <c r="K115" s="29"/>
      <c r="L115" s="29"/>
      <c r="M115" s="29"/>
    </row>
    <row r="116" spans="2:13" x14ac:dyDescent="0.2">
      <c r="B116" s="15"/>
      <c r="C116" s="16"/>
      <c r="D116" s="15"/>
      <c r="E116" s="16"/>
      <c r="F116" s="16"/>
      <c r="G116" s="16"/>
      <c r="H116" s="16"/>
      <c r="I116" s="15"/>
      <c r="K116" s="29"/>
      <c r="L116" s="29"/>
      <c r="M116" s="29"/>
    </row>
    <row r="117" spans="2:13" x14ac:dyDescent="0.2">
      <c r="B117" s="15"/>
      <c r="C117" s="17"/>
      <c r="D117" s="16"/>
      <c r="E117" s="17"/>
      <c r="F117" s="17"/>
      <c r="G117" s="17"/>
      <c r="H117" s="17"/>
      <c r="I117" s="15"/>
      <c r="K117" s="29"/>
      <c r="L117" s="29"/>
      <c r="M117" s="29"/>
    </row>
    <row r="118" spans="2:13" x14ac:dyDescent="0.2">
      <c r="B118" s="15"/>
      <c r="C118" s="17"/>
      <c r="D118" s="17"/>
      <c r="E118" s="17"/>
      <c r="F118" s="17"/>
      <c r="G118" s="17"/>
      <c r="H118" s="17"/>
      <c r="I118" s="15"/>
      <c r="K118" s="29"/>
      <c r="L118" s="29"/>
      <c r="M118" s="29"/>
    </row>
    <row r="119" spans="2:13" x14ac:dyDescent="0.2">
      <c r="B119" s="15"/>
      <c r="C119" s="17"/>
      <c r="D119" s="17"/>
      <c r="E119" s="17"/>
      <c r="F119" s="17"/>
      <c r="G119" s="17"/>
      <c r="H119" s="17"/>
      <c r="I119" s="15"/>
      <c r="M119" s="29"/>
    </row>
    <row r="120" spans="2:13" x14ac:dyDescent="0.2">
      <c r="B120" s="15"/>
      <c r="C120" s="17"/>
      <c r="D120" s="17"/>
      <c r="E120" s="17"/>
      <c r="F120" s="17"/>
      <c r="G120" s="17"/>
      <c r="H120" s="17"/>
      <c r="I120" s="15"/>
      <c r="M120" s="29"/>
    </row>
    <row r="121" spans="2:13" x14ac:dyDescent="0.2">
      <c r="B121" s="15"/>
      <c r="C121" s="23"/>
      <c r="D121" s="17"/>
      <c r="E121" s="15"/>
      <c r="F121" s="15"/>
      <c r="G121" s="15"/>
      <c r="H121" s="15"/>
      <c r="M121" s="29"/>
    </row>
    <row r="122" spans="2:13" x14ac:dyDescent="0.2">
      <c r="B122" s="15"/>
      <c r="C122" s="23"/>
      <c r="D122" s="15"/>
      <c r="E122" s="15"/>
      <c r="F122" s="15"/>
      <c r="G122" s="15"/>
      <c r="H122" s="15"/>
      <c r="M122" s="29"/>
    </row>
    <row r="123" spans="2:13" x14ac:dyDescent="0.2">
      <c r="B123" s="15"/>
      <c r="C123" s="23"/>
      <c r="D123" s="15"/>
      <c r="E123" s="15"/>
      <c r="F123" s="15"/>
      <c r="G123" s="15"/>
      <c r="H123" s="15"/>
      <c r="M123" s="29"/>
    </row>
    <row r="124" spans="2:13" x14ac:dyDescent="0.2">
      <c r="C124" s="23"/>
      <c r="D124" s="15"/>
      <c r="E124" s="15"/>
      <c r="F124" s="15"/>
      <c r="G124" s="15"/>
      <c r="H124" s="15"/>
      <c r="M124" s="29"/>
    </row>
    <row r="125" spans="2:13" x14ac:dyDescent="0.2">
      <c r="C125" s="24"/>
      <c r="D125" s="15"/>
      <c r="E125" s="15"/>
      <c r="F125" s="15"/>
      <c r="G125" s="15"/>
      <c r="H125" s="15"/>
    </row>
    <row r="126" spans="2:13" x14ac:dyDescent="0.2">
      <c r="C126" s="24"/>
      <c r="D126" s="23"/>
      <c r="E126" s="15"/>
      <c r="F126" s="15"/>
      <c r="G126" s="15"/>
      <c r="H126" s="15"/>
    </row>
    <row r="127" spans="2:13" x14ac:dyDescent="0.2">
      <c r="C127" s="24"/>
      <c r="D127" s="15"/>
      <c r="E127" s="15"/>
      <c r="F127" s="15"/>
      <c r="G127" s="15"/>
      <c r="H127" s="15"/>
    </row>
    <row r="128" spans="2:13" x14ac:dyDescent="0.2">
      <c r="C128" s="23"/>
      <c r="D128" s="15"/>
      <c r="E128" s="15"/>
      <c r="F128" s="15"/>
      <c r="G128" s="15"/>
      <c r="H128" s="15"/>
    </row>
    <row r="129" spans="2:10" x14ac:dyDescent="0.2">
      <c r="C129" s="23"/>
      <c r="D129" s="15"/>
      <c r="E129" s="15"/>
      <c r="F129" s="15"/>
      <c r="G129" s="15"/>
      <c r="H129" s="15"/>
    </row>
    <row r="130" spans="2:10" x14ac:dyDescent="0.2">
      <c r="C130" s="15"/>
      <c r="D130" s="15"/>
      <c r="E130" s="15"/>
      <c r="F130" s="15"/>
      <c r="G130" s="15"/>
      <c r="H130" s="15"/>
    </row>
    <row r="131" spans="2:10" x14ac:dyDescent="0.2">
      <c r="C131" s="23"/>
      <c r="D131" s="15"/>
      <c r="E131" s="15"/>
      <c r="F131" s="15"/>
      <c r="G131" s="15"/>
      <c r="H131" s="15"/>
    </row>
    <row r="132" spans="2:10" x14ac:dyDescent="0.2">
      <c r="C132" s="23"/>
      <c r="D132" s="15"/>
      <c r="E132" s="23"/>
      <c r="F132" s="23"/>
      <c r="G132" s="15"/>
      <c r="H132" s="15"/>
    </row>
    <row r="133" spans="2:10" s="26" customFormat="1" x14ac:dyDescent="0.2">
      <c r="B133" s="19"/>
      <c r="C133" s="25"/>
      <c r="D133" s="23"/>
      <c r="E133" s="18"/>
      <c r="F133" s="18"/>
      <c r="G133" s="18"/>
      <c r="H133" s="18"/>
      <c r="I133" s="19"/>
      <c r="J133" s="15"/>
    </row>
    <row r="134" spans="2:10" s="26" customFormat="1" x14ac:dyDescent="0.2">
      <c r="B134" s="19"/>
      <c r="C134" s="15"/>
      <c r="D134" s="18"/>
      <c r="E134" s="15"/>
      <c r="F134" s="15"/>
      <c r="G134" s="15"/>
      <c r="H134" s="15"/>
      <c r="I134" s="19"/>
      <c r="J134" s="15"/>
    </row>
    <row r="135" spans="2:10" s="26" customFormat="1" x14ac:dyDescent="0.2">
      <c r="B135" s="19"/>
      <c r="C135" s="15"/>
      <c r="D135" s="15"/>
      <c r="E135" s="15"/>
      <c r="F135" s="15"/>
      <c r="G135" s="15"/>
      <c r="H135" s="15"/>
      <c r="I135" s="19"/>
      <c r="J135" s="15"/>
    </row>
    <row r="136" spans="2:10" s="26" customFormat="1" x14ac:dyDescent="0.2">
      <c r="B136" s="19"/>
      <c r="C136" s="19"/>
      <c r="D136" s="15"/>
      <c r="E136" s="19"/>
      <c r="F136" s="19"/>
      <c r="G136" s="19"/>
      <c r="H136" s="19"/>
      <c r="I136" s="19"/>
      <c r="J136" s="15"/>
    </row>
    <row r="137" spans="2:10" s="26" customFormat="1" x14ac:dyDescent="0.2">
      <c r="B137" s="19"/>
      <c r="C137" s="19"/>
      <c r="D137" s="19"/>
      <c r="E137" s="19"/>
      <c r="F137" s="19"/>
      <c r="G137" s="19"/>
      <c r="H137" s="19"/>
      <c r="I137" s="19"/>
      <c r="J137" s="15"/>
    </row>
    <row r="138" spans="2:10" s="26" customFormat="1" x14ac:dyDescent="0.2">
      <c r="B138" s="19"/>
      <c r="C138" s="19"/>
      <c r="D138" s="19"/>
      <c r="E138" s="19"/>
      <c r="F138" s="19"/>
      <c r="G138" s="19"/>
      <c r="H138" s="19"/>
      <c r="I138" s="19"/>
      <c r="J138" s="15"/>
    </row>
    <row r="139" spans="2:10" s="26" customFormat="1" x14ac:dyDescent="0.2">
      <c r="B139" s="19"/>
      <c r="C139" s="19"/>
      <c r="D139" s="19"/>
      <c r="E139" s="19"/>
      <c r="F139" s="19"/>
      <c r="G139" s="19"/>
      <c r="H139" s="19"/>
      <c r="I139" s="19"/>
      <c r="J139" s="15"/>
    </row>
    <row r="140" spans="2:10" s="26" customFormat="1" x14ac:dyDescent="0.2">
      <c r="B140" s="19"/>
      <c r="C140" s="19"/>
      <c r="D140" s="19"/>
      <c r="E140" s="19"/>
      <c r="F140" s="19"/>
      <c r="G140" s="19"/>
      <c r="H140" s="19"/>
      <c r="I140" s="19"/>
      <c r="J140" s="15"/>
    </row>
    <row r="141" spans="2:10" s="26" customFormat="1" x14ac:dyDescent="0.2">
      <c r="B141" s="19"/>
      <c r="C141" s="19"/>
      <c r="D141" s="19"/>
      <c r="E141" s="19"/>
      <c r="F141" s="19"/>
      <c r="G141" s="19"/>
      <c r="H141" s="19"/>
      <c r="I141" s="19"/>
      <c r="J141" s="15"/>
    </row>
    <row r="142" spans="2:10" s="26" customFormat="1" x14ac:dyDescent="0.2">
      <c r="B142" s="19"/>
      <c r="C142" s="19"/>
      <c r="D142" s="19"/>
      <c r="E142" s="19"/>
      <c r="F142" s="19"/>
      <c r="G142" s="19"/>
      <c r="H142" s="19"/>
      <c r="I142" s="19"/>
      <c r="J142" s="15"/>
    </row>
    <row r="143" spans="2:10" s="26" customFormat="1" x14ac:dyDescent="0.2">
      <c r="B143" s="19"/>
      <c r="C143" s="19"/>
      <c r="D143" s="19"/>
      <c r="E143" s="19"/>
      <c r="F143" s="19"/>
      <c r="G143" s="19"/>
      <c r="H143" s="19"/>
      <c r="I143" s="19"/>
      <c r="J143" s="15"/>
    </row>
    <row r="144" spans="2:10" s="26" customFormat="1" x14ac:dyDescent="0.2">
      <c r="B144" s="19"/>
      <c r="C144" s="19"/>
      <c r="D144" s="19"/>
      <c r="E144" s="19"/>
      <c r="F144" s="19"/>
      <c r="G144" s="19"/>
      <c r="H144" s="19"/>
      <c r="I144" s="19"/>
      <c r="J144" s="15"/>
    </row>
    <row r="145" spans="2:10" s="26" customFormat="1" x14ac:dyDescent="0.2">
      <c r="B145" s="19"/>
      <c r="C145" s="19"/>
      <c r="D145" s="19"/>
      <c r="E145" s="19"/>
      <c r="F145" s="19"/>
      <c r="G145" s="19"/>
      <c r="H145" s="19"/>
      <c r="I145" s="19"/>
      <c r="J145" s="15"/>
    </row>
    <row r="146" spans="2:10" s="26" customFormat="1" x14ac:dyDescent="0.2">
      <c r="B146" s="19"/>
      <c r="C146" s="19"/>
      <c r="D146" s="19"/>
      <c r="E146" s="19"/>
      <c r="F146" s="19"/>
      <c r="G146" s="19"/>
      <c r="H146" s="19"/>
      <c r="I146" s="19"/>
      <c r="J146" s="15"/>
    </row>
    <row r="147" spans="2:10" s="26" customFormat="1" x14ac:dyDescent="0.2">
      <c r="B147" s="19"/>
      <c r="C147" s="19"/>
      <c r="D147" s="19"/>
      <c r="E147" s="19"/>
      <c r="F147" s="19"/>
      <c r="G147" s="19"/>
      <c r="H147" s="19"/>
      <c r="I147" s="19"/>
      <c r="J147" s="15"/>
    </row>
    <row r="148" spans="2:10" s="26" customFormat="1" x14ac:dyDescent="0.2">
      <c r="B148" s="19"/>
      <c r="C148" s="19"/>
      <c r="D148" s="19"/>
      <c r="E148" s="19"/>
      <c r="F148" s="19"/>
      <c r="G148" s="19"/>
      <c r="H148" s="19"/>
      <c r="I148" s="19"/>
      <c r="J148" s="15"/>
    </row>
    <row r="149" spans="2:10" s="26" customFormat="1" x14ac:dyDescent="0.2">
      <c r="B149" s="19"/>
      <c r="C149" s="19"/>
      <c r="D149" s="19"/>
      <c r="E149" s="19"/>
      <c r="F149" s="19"/>
      <c r="G149" s="19"/>
      <c r="H149" s="19"/>
      <c r="I149" s="19"/>
      <c r="J149" s="15"/>
    </row>
    <row r="150" spans="2:10" s="26" customFormat="1" x14ac:dyDescent="0.2">
      <c r="B150" s="19"/>
      <c r="C150" s="19"/>
      <c r="D150" s="19"/>
      <c r="E150" s="19"/>
      <c r="F150" s="19"/>
      <c r="G150" s="19"/>
      <c r="H150" s="19"/>
      <c r="I150" s="19"/>
      <c r="J150" s="15"/>
    </row>
    <row r="151" spans="2:10" s="26" customFormat="1" x14ac:dyDescent="0.2">
      <c r="B151" s="19"/>
      <c r="C151" s="19"/>
      <c r="D151" s="19"/>
      <c r="E151" s="19"/>
      <c r="F151" s="19"/>
      <c r="G151" s="19"/>
      <c r="H151" s="19"/>
      <c r="I151" s="19"/>
      <c r="J151" s="15"/>
    </row>
    <row r="152" spans="2:10" s="26" customFormat="1" x14ac:dyDescent="0.2">
      <c r="B152" s="19"/>
      <c r="C152" s="19"/>
      <c r="D152" s="19"/>
      <c r="E152" s="19"/>
      <c r="F152" s="19"/>
      <c r="G152" s="19"/>
      <c r="H152" s="19"/>
      <c r="I152" s="19"/>
      <c r="J152" s="15"/>
    </row>
    <row r="153" spans="2:10" s="26" customFormat="1" x14ac:dyDescent="0.2">
      <c r="B153" s="19"/>
      <c r="C153" s="19"/>
      <c r="D153" s="19"/>
      <c r="E153" s="19"/>
      <c r="F153" s="19"/>
      <c r="G153" s="19"/>
      <c r="H153" s="19"/>
      <c r="I153" s="19"/>
      <c r="J153" s="15"/>
    </row>
    <row r="154" spans="2:10" s="26" customFormat="1" x14ac:dyDescent="0.2">
      <c r="B154" s="19"/>
      <c r="C154" s="19"/>
      <c r="D154" s="19"/>
      <c r="E154" s="19"/>
      <c r="F154" s="19"/>
      <c r="G154" s="19"/>
      <c r="H154" s="19"/>
      <c r="I154" s="19"/>
      <c r="J154" s="15"/>
    </row>
    <row r="155" spans="2:10" s="26" customFormat="1" x14ac:dyDescent="0.2">
      <c r="B155" s="19"/>
      <c r="C155" s="19"/>
      <c r="D155" s="19"/>
      <c r="E155" s="19"/>
      <c r="F155" s="19"/>
      <c r="G155" s="19"/>
      <c r="H155" s="19"/>
      <c r="I155" s="19"/>
      <c r="J155" s="15"/>
    </row>
    <row r="156" spans="2:10" s="26" customFormat="1" x14ac:dyDescent="0.2">
      <c r="B156" s="19"/>
      <c r="C156" s="19"/>
      <c r="D156" s="19"/>
      <c r="E156" s="19"/>
      <c r="F156" s="19"/>
      <c r="G156" s="19"/>
      <c r="H156" s="19"/>
      <c r="I156" s="19"/>
      <c r="J156" s="15"/>
    </row>
    <row r="157" spans="2:10" s="26" customFormat="1" x14ac:dyDescent="0.2">
      <c r="B157" s="19"/>
      <c r="C157" s="19"/>
      <c r="D157" s="19"/>
      <c r="E157" s="19"/>
      <c r="F157" s="19"/>
      <c r="G157" s="19"/>
      <c r="H157" s="19"/>
      <c r="I157" s="19"/>
      <c r="J157" s="15"/>
    </row>
    <row r="158" spans="2:10" s="26" customFormat="1" x14ac:dyDescent="0.2">
      <c r="B158" s="19"/>
      <c r="C158" s="19"/>
      <c r="D158" s="19"/>
      <c r="E158" s="19"/>
      <c r="F158" s="19"/>
      <c r="G158" s="19"/>
      <c r="H158" s="19"/>
      <c r="I158" s="19"/>
      <c r="J158" s="15"/>
    </row>
    <row r="159" spans="2:10" s="26" customFormat="1" x14ac:dyDescent="0.2">
      <c r="B159" s="19"/>
      <c r="C159" s="19"/>
      <c r="D159" s="19"/>
      <c r="E159" s="19"/>
      <c r="F159" s="19"/>
      <c r="G159" s="19"/>
      <c r="H159" s="19"/>
      <c r="I159" s="19"/>
      <c r="J159" s="15"/>
    </row>
    <row r="160" spans="2:10" s="26" customFormat="1" x14ac:dyDescent="0.2">
      <c r="B160" s="19"/>
      <c r="C160" s="19"/>
      <c r="D160" s="19"/>
      <c r="E160" s="19"/>
      <c r="F160" s="19"/>
      <c r="G160" s="19"/>
      <c r="H160" s="19"/>
      <c r="I160" s="19"/>
      <c r="J160" s="15"/>
    </row>
    <row r="161" spans="2:10" s="26" customFormat="1" x14ac:dyDescent="0.2">
      <c r="B161" s="19"/>
      <c r="C161" s="19"/>
      <c r="D161" s="19"/>
      <c r="E161" s="19"/>
      <c r="F161" s="19"/>
      <c r="G161" s="19"/>
      <c r="H161" s="19"/>
      <c r="I161" s="19"/>
      <c r="J161" s="15"/>
    </row>
    <row r="162" spans="2:10" s="26" customFormat="1" x14ac:dyDescent="0.2">
      <c r="B162" s="19"/>
      <c r="C162" s="19"/>
      <c r="D162" s="19"/>
      <c r="E162" s="19"/>
      <c r="F162" s="19"/>
      <c r="G162" s="19"/>
      <c r="H162" s="19"/>
      <c r="I162" s="19"/>
      <c r="J162" s="15"/>
    </row>
  </sheetData>
  <mergeCells count="12">
    <mergeCell ref="M1:P1"/>
    <mergeCell ref="C108:E108"/>
    <mergeCell ref="H108:J108"/>
    <mergeCell ref="B2:F2"/>
    <mergeCell ref="H2:K2"/>
    <mergeCell ref="C47:E47"/>
    <mergeCell ref="H47:J47"/>
    <mergeCell ref="D3:E3"/>
    <mergeCell ref="C107:E107"/>
    <mergeCell ref="H107:J107"/>
    <mergeCell ref="M18:P24"/>
    <mergeCell ref="M59:P67"/>
  </mergeCells>
  <conditionalFormatting sqref="P3:P4">
    <cfRule type="cellIs" dxfId="3" priority="1" operator="lessThan">
      <formula>0</formula>
    </cfRule>
    <cfRule type="cellIs" dxfId="2" priority="2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40" orientation="portrait" r:id="rId1"/>
  <headerFooter alignWithMargins="0"/>
  <rowBreaks count="1" manualBreakCount="1">
    <brk id="10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249977111117893"/>
    <pageSetUpPr fitToPage="1"/>
  </sheetPr>
  <dimension ref="A1:P163"/>
  <sheetViews>
    <sheetView rightToLeft="1" zoomScale="85" zoomScaleNormal="8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9" sqref="C9"/>
    </sheetView>
  </sheetViews>
  <sheetFormatPr defaultColWidth="9" defaultRowHeight="12.75" x14ac:dyDescent="0.2"/>
  <cols>
    <col min="1" max="1" width="4.875" style="27" customWidth="1"/>
    <col min="2" max="2" width="20.625" style="19" bestFit="1" customWidth="1"/>
    <col min="3" max="3" width="9.125" style="19" customWidth="1"/>
    <col min="4" max="4" width="8.875" style="19" customWidth="1"/>
    <col min="5" max="5" width="6.125" style="19" customWidth="1"/>
    <col min="6" max="6" width="12.625" style="19" bestFit="1" customWidth="1"/>
    <col min="7" max="7" width="5.5" style="19" customWidth="1"/>
    <col min="8" max="8" width="14" style="19" bestFit="1" customWidth="1"/>
    <col min="9" max="9" width="9.375" style="19" bestFit="1" customWidth="1"/>
    <col min="10" max="10" width="13.625" style="15" bestFit="1" customWidth="1"/>
    <col min="11" max="11" width="12.625" style="26" customWidth="1"/>
    <col min="12" max="12" width="5.5" style="26" bestFit="1" customWidth="1"/>
    <col min="13" max="13" width="9" style="26"/>
    <col min="14" max="16384" width="9" style="27"/>
  </cols>
  <sheetData>
    <row r="1" spans="1:16" ht="21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M1" s="260" t="s">
        <v>112</v>
      </c>
      <c r="N1" s="261"/>
      <c r="O1" s="261"/>
      <c r="P1" s="262"/>
    </row>
    <row r="2" spans="1:16" ht="15.75" customHeight="1" x14ac:dyDescent="0.2">
      <c r="A2" s="26"/>
      <c r="B2" s="327" t="s">
        <v>37</v>
      </c>
      <c r="C2" s="328"/>
      <c r="D2" s="328"/>
      <c r="E2" s="328"/>
      <c r="F2" s="328"/>
      <c r="G2" s="26"/>
      <c r="H2" s="329" t="s">
        <v>38</v>
      </c>
      <c r="I2" s="329"/>
      <c r="J2" s="329"/>
      <c r="K2" s="329"/>
      <c r="L2" s="32"/>
      <c r="M2" s="165" t="s">
        <v>39</v>
      </c>
      <c r="N2" s="166" t="s">
        <v>102</v>
      </c>
      <c r="O2" s="166" t="s">
        <v>103</v>
      </c>
      <c r="P2" s="167" t="s">
        <v>60</v>
      </c>
    </row>
    <row r="3" spans="1:16" ht="15.75" customHeight="1" x14ac:dyDescent="0.2">
      <c r="A3" s="26"/>
      <c r="B3" s="195" t="s">
        <v>101</v>
      </c>
      <c r="C3" s="193">
        <f>F10</f>
        <v>0</v>
      </c>
      <c r="D3" s="330" t="s">
        <v>132</v>
      </c>
      <c r="E3" s="330"/>
      <c r="F3" s="193">
        <f>F48+F108</f>
        <v>0</v>
      </c>
      <c r="G3" s="168"/>
      <c r="H3" s="192" t="s">
        <v>101</v>
      </c>
      <c r="I3" s="193">
        <f>K10</f>
        <v>0</v>
      </c>
      <c r="J3" s="194" t="s">
        <v>132</v>
      </c>
      <c r="K3" s="193">
        <f>K48</f>
        <v>0</v>
      </c>
      <c r="L3" s="32"/>
      <c r="M3" s="130" t="s">
        <v>104</v>
      </c>
      <c r="N3" s="207">
        <f>C3</f>
        <v>0</v>
      </c>
      <c r="O3" s="207">
        <f>F3</f>
        <v>0</v>
      </c>
      <c r="P3" s="208">
        <f>N3-O3</f>
        <v>0</v>
      </c>
    </row>
    <row r="4" spans="1:16" ht="15.75" customHeight="1" thickBot="1" x14ac:dyDescent="0.25">
      <c r="A4" s="26"/>
      <c r="B4" s="146" t="s">
        <v>29</v>
      </c>
      <c r="C4" s="146" t="s">
        <v>1</v>
      </c>
      <c r="D4" s="146" t="s">
        <v>40</v>
      </c>
      <c r="E4" s="146" t="s">
        <v>2</v>
      </c>
      <c r="F4" s="146" t="s">
        <v>31</v>
      </c>
      <c r="G4" s="28"/>
      <c r="H4" s="146" t="s">
        <v>1</v>
      </c>
      <c r="I4" s="146" t="s">
        <v>3</v>
      </c>
      <c r="J4" s="146" t="s">
        <v>2</v>
      </c>
      <c r="K4" s="146" t="s">
        <v>31</v>
      </c>
      <c r="M4" s="131" t="s">
        <v>105</v>
      </c>
      <c r="N4" s="209">
        <f>I3</f>
        <v>0</v>
      </c>
      <c r="O4" s="209">
        <f>K3</f>
        <v>0</v>
      </c>
      <c r="P4" s="210">
        <f>N4-O4</f>
        <v>0</v>
      </c>
    </row>
    <row r="5" spans="1:16" ht="15.75" x14ac:dyDescent="0.2">
      <c r="B5" s="20"/>
      <c r="C5" s="20"/>
      <c r="D5" s="20"/>
      <c r="E5" s="20"/>
      <c r="F5" s="20"/>
      <c r="G5" s="20"/>
      <c r="H5" s="20"/>
      <c r="I5" s="20"/>
      <c r="J5" s="26"/>
      <c r="M5" s="27"/>
    </row>
    <row r="6" spans="1:16" ht="21" thickBot="1" x14ac:dyDescent="0.25">
      <c r="B6" s="57" t="s">
        <v>82</v>
      </c>
      <c r="C6" s="20"/>
      <c r="D6" s="20"/>
      <c r="E6" s="20"/>
      <c r="F6" s="20"/>
      <c r="G6" s="20"/>
      <c r="H6" s="20"/>
      <c r="I6" s="20"/>
      <c r="J6" s="26"/>
      <c r="M6" s="27"/>
    </row>
    <row r="7" spans="1:16" ht="15.75" x14ac:dyDescent="0.2">
      <c r="B7" s="147" t="s">
        <v>75</v>
      </c>
      <c r="C7" s="21"/>
      <c r="D7" s="21">
        <f>'2 צפי שבטי'!S29</f>
        <v>0</v>
      </c>
      <c r="E7" s="153">
        <v>1</v>
      </c>
      <c r="F7" s="154">
        <f>C7*D7*E7</f>
        <v>0</v>
      </c>
      <c r="G7" s="20"/>
      <c r="H7" s="147">
        <f>C7</f>
        <v>0</v>
      </c>
      <c r="I7" s="21"/>
      <c r="J7" s="153">
        <v>1</v>
      </c>
      <c r="K7" s="154">
        <f>H7*I7*J7</f>
        <v>0</v>
      </c>
      <c r="M7" s="27"/>
    </row>
    <row r="8" spans="1:16" ht="15.75" x14ac:dyDescent="0.2">
      <c r="B8" s="148" t="s">
        <v>35</v>
      </c>
      <c r="C8" s="150">
        <f>C7*0.1</f>
        <v>0</v>
      </c>
      <c r="D8" s="31">
        <f>D7*0.05</f>
        <v>0</v>
      </c>
      <c r="E8" s="150">
        <v>-1</v>
      </c>
      <c r="F8" s="155">
        <f>C8*D8*E8</f>
        <v>0</v>
      </c>
      <c r="G8" s="20"/>
      <c r="H8" s="148">
        <f>C8</f>
        <v>0</v>
      </c>
      <c r="I8" s="31"/>
      <c r="J8" s="150">
        <v>-1</v>
      </c>
      <c r="K8" s="155">
        <f t="shared" ref="K8:K9" si="0">H8*I8*J8</f>
        <v>0</v>
      </c>
      <c r="M8" s="27"/>
    </row>
    <row r="9" spans="1:16" ht="15.75" x14ac:dyDescent="0.2">
      <c r="B9" s="148" t="s">
        <v>36</v>
      </c>
      <c r="C9" s="31"/>
      <c r="D9" s="150">
        <f>'2 צפי שבטי'!T29+'2 צפי שבטי'!U29</f>
        <v>0</v>
      </c>
      <c r="E9" s="150">
        <v>1</v>
      </c>
      <c r="F9" s="155">
        <f>C9*D9*E9</f>
        <v>0</v>
      </c>
      <c r="G9" s="20"/>
      <c r="H9" s="148">
        <f>C9</f>
        <v>0</v>
      </c>
      <c r="I9" s="31"/>
      <c r="J9" s="150">
        <v>1</v>
      </c>
      <c r="K9" s="155">
        <f t="shared" si="0"/>
        <v>0</v>
      </c>
      <c r="M9" s="27"/>
    </row>
    <row r="10" spans="1:16" ht="16.5" thickBot="1" x14ac:dyDescent="0.25">
      <c r="B10" s="149" t="s">
        <v>76</v>
      </c>
      <c r="C10" s="151" t="s">
        <v>39</v>
      </c>
      <c r="D10" s="152">
        <f>SUM(D7:D9)</f>
        <v>0</v>
      </c>
      <c r="E10" s="152">
        <v>1</v>
      </c>
      <c r="F10" s="196">
        <f>SUM(F7:F9)</f>
        <v>0</v>
      </c>
      <c r="G10" s="20"/>
      <c r="H10" s="156" t="s">
        <v>39</v>
      </c>
      <c r="I10" s="152">
        <f>SUM(I7:I9)</f>
        <v>0</v>
      </c>
      <c r="J10" s="152">
        <v>1</v>
      </c>
      <c r="K10" s="196">
        <f>SUM(K7:K9)</f>
        <v>0</v>
      </c>
      <c r="M10" s="27"/>
    </row>
    <row r="11" spans="1:16" ht="15.75" x14ac:dyDescent="0.2">
      <c r="C11" s="20"/>
      <c r="D11" s="20"/>
      <c r="E11" s="20"/>
      <c r="F11" s="20"/>
      <c r="G11" s="20"/>
      <c r="H11" s="20"/>
      <c r="I11" s="20"/>
      <c r="J11" s="20"/>
    </row>
    <row r="12" spans="1:16" ht="21" thickBot="1" x14ac:dyDescent="0.25">
      <c r="B12" s="57" t="s">
        <v>81</v>
      </c>
      <c r="C12" s="20"/>
      <c r="D12" s="20"/>
      <c r="E12" s="20"/>
      <c r="F12" s="20"/>
      <c r="G12" s="20"/>
      <c r="H12" s="20"/>
      <c r="I12" s="20"/>
      <c r="J12" s="20"/>
    </row>
    <row r="13" spans="1:16" ht="15.75" x14ac:dyDescent="0.2">
      <c r="B13" s="147" t="s">
        <v>83</v>
      </c>
      <c r="C13" s="21"/>
      <c r="D13" s="21"/>
      <c r="E13" s="21"/>
      <c r="F13" s="154">
        <f t="shared" ref="F13:F22" si="1">E13*D13*C13</f>
        <v>0</v>
      </c>
      <c r="G13" s="20"/>
      <c r="H13" s="147">
        <f>C13</f>
        <v>0</v>
      </c>
      <c r="I13" s="21"/>
      <c r="J13" s="21"/>
      <c r="K13" s="154">
        <f>J13*I13*H13</f>
        <v>0</v>
      </c>
    </row>
    <row r="14" spans="1:16" ht="15.75" x14ac:dyDescent="0.2">
      <c r="B14" s="148" t="s">
        <v>84</v>
      </c>
      <c r="C14" s="31"/>
      <c r="D14" s="31"/>
      <c r="E14" s="31"/>
      <c r="F14" s="155">
        <f t="shared" si="1"/>
        <v>0</v>
      </c>
      <c r="G14" s="20"/>
      <c r="H14" s="148">
        <f>C14</f>
        <v>0</v>
      </c>
      <c r="I14" s="31"/>
      <c r="J14" s="31"/>
      <c r="K14" s="155">
        <f>J14*I14*H14</f>
        <v>0</v>
      </c>
    </row>
    <row r="15" spans="1:16" ht="15.75" x14ac:dyDescent="0.2">
      <c r="B15" s="148" t="s">
        <v>96</v>
      </c>
      <c r="C15" s="31"/>
      <c r="D15" s="31"/>
      <c r="E15" s="31"/>
      <c r="F15" s="155"/>
      <c r="G15" s="20"/>
      <c r="H15" s="148">
        <f>C15</f>
        <v>0</v>
      </c>
      <c r="I15" s="31"/>
      <c r="J15" s="31"/>
      <c r="K15" s="155">
        <f>J15*I15*H15</f>
        <v>0</v>
      </c>
    </row>
    <row r="16" spans="1:16" ht="16.5" thickBot="1" x14ac:dyDescent="0.25">
      <c r="B16" s="148" t="s">
        <v>85</v>
      </c>
      <c r="C16" s="31"/>
      <c r="D16" s="31"/>
      <c r="E16" s="31"/>
      <c r="F16" s="155">
        <f t="shared" si="1"/>
        <v>0</v>
      </c>
      <c r="G16" s="20"/>
      <c r="H16" s="148">
        <f t="shared" ref="H16" si="2">C16</f>
        <v>0</v>
      </c>
      <c r="I16" s="31"/>
      <c r="J16" s="31"/>
      <c r="K16" s="155">
        <f t="shared" ref="K16" si="3">J16*I16*H16</f>
        <v>0</v>
      </c>
    </row>
    <row r="17" spans="2:16" ht="15.6" customHeight="1" x14ac:dyDescent="0.2">
      <c r="B17" s="147" t="s">
        <v>87</v>
      </c>
      <c r="C17" s="21"/>
      <c r="D17" s="21"/>
      <c r="E17" s="227"/>
      <c r="F17" s="154">
        <f t="shared" si="1"/>
        <v>0</v>
      </c>
      <c r="G17" s="20"/>
      <c r="H17" s="147">
        <f>C17</f>
        <v>0</v>
      </c>
      <c r="I17" s="21"/>
      <c r="J17" s="227"/>
      <c r="K17" s="154">
        <f>J17*I17*H17</f>
        <v>0</v>
      </c>
      <c r="M17" s="276" t="s">
        <v>134</v>
      </c>
      <c r="N17" s="277"/>
      <c r="O17" s="277"/>
      <c r="P17" s="278"/>
    </row>
    <row r="18" spans="2:16" ht="15.75" x14ac:dyDescent="0.2">
      <c r="B18" s="148" t="s">
        <v>86</v>
      </c>
      <c r="C18" s="31"/>
      <c r="D18" s="31"/>
      <c r="E18" s="228"/>
      <c r="F18" s="155">
        <f t="shared" si="1"/>
        <v>0</v>
      </c>
      <c r="G18" s="20"/>
      <c r="H18" s="148">
        <f t="shared" ref="H18:H25" si="4">C18</f>
        <v>0</v>
      </c>
      <c r="I18" s="31"/>
      <c r="J18" s="228"/>
      <c r="K18" s="155">
        <f>J18*I18*H18</f>
        <v>0</v>
      </c>
      <c r="M18" s="279"/>
      <c r="N18" s="280"/>
      <c r="O18" s="280"/>
      <c r="P18" s="281"/>
    </row>
    <row r="19" spans="2:16" ht="15.75" x14ac:dyDescent="0.2">
      <c r="B19" s="148" t="s">
        <v>43</v>
      </c>
      <c r="C19" s="34"/>
      <c r="D19" s="34"/>
      <c r="E19" s="230"/>
      <c r="F19" s="155">
        <f t="shared" si="1"/>
        <v>0</v>
      </c>
      <c r="H19" s="148">
        <f t="shared" si="4"/>
        <v>0</v>
      </c>
      <c r="I19" s="34"/>
      <c r="J19" s="232"/>
      <c r="K19" s="155">
        <f>J19*I19*H19</f>
        <v>0</v>
      </c>
      <c r="M19" s="279"/>
      <c r="N19" s="280"/>
      <c r="O19" s="280"/>
      <c r="P19" s="281"/>
    </row>
    <row r="20" spans="2:16" ht="15.75" x14ac:dyDescent="0.2">
      <c r="B20" s="148" t="s">
        <v>7</v>
      </c>
      <c r="C20" s="34"/>
      <c r="D20" s="34"/>
      <c r="E20" s="230"/>
      <c r="F20" s="155">
        <f t="shared" si="1"/>
        <v>0</v>
      </c>
      <c r="H20" s="148">
        <f t="shared" si="4"/>
        <v>0</v>
      </c>
      <c r="I20" s="34"/>
      <c r="J20" s="232"/>
      <c r="K20" s="155">
        <f t="shared" ref="K20:K22" si="5">J20*I20*H20</f>
        <v>0</v>
      </c>
      <c r="M20" s="279"/>
      <c r="N20" s="280"/>
      <c r="O20" s="280"/>
      <c r="P20" s="281"/>
    </row>
    <row r="21" spans="2:16" ht="15.75" x14ac:dyDescent="0.2">
      <c r="B21" s="148" t="s">
        <v>10</v>
      </c>
      <c r="C21" s="34"/>
      <c r="D21" s="34"/>
      <c r="E21" s="230"/>
      <c r="F21" s="155">
        <f t="shared" si="1"/>
        <v>0</v>
      </c>
      <c r="H21" s="148">
        <f t="shared" si="4"/>
        <v>0</v>
      </c>
      <c r="I21" s="34"/>
      <c r="J21" s="232"/>
      <c r="K21" s="155">
        <f t="shared" si="5"/>
        <v>0</v>
      </c>
      <c r="M21" s="279"/>
      <c r="N21" s="280"/>
      <c r="O21" s="280"/>
      <c r="P21" s="281"/>
    </row>
    <row r="22" spans="2:16" ht="16.5" thickBot="1" x14ac:dyDescent="0.25">
      <c r="B22" s="149" t="s">
        <v>45</v>
      </c>
      <c r="C22" s="62"/>
      <c r="D22" s="62"/>
      <c r="E22" s="231"/>
      <c r="F22" s="158">
        <f t="shared" si="1"/>
        <v>0</v>
      </c>
      <c r="H22" s="149">
        <f t="shared" si="4"/>
        <v>0</v>
      </c>
      <c r="I22" s="62"/>
      <c r="J22" s="233"/>
      <c r="K22" s="158">
        <f t="shared" si="5"/>
        <v>0</v>
      </c>
      <c r="M22" s="282"/>
      <c r="N22" s="283"/>
      <c r="O22" s="283"/>
      <c r="P22" s="284"/>
    </row>
    <row r="23" spans="2:16" ht="15.75" x14ac:dyDescent="0.2">
      <c r="B23" s="148" t="s">
        <v>90</v>
      </c>
      <c r="C23" s="34"/>
      <c r="D23" s="34"/>
      <c r="E23" s="34"/>
      <c r="F23" s="155">
        <f>E23*D23*C23</f>
        <v>0</v>
      </c>
      <c r="H23" s="148">
        <f t="shared" si="4"/>
        <v>0</v>
      </c>
      <c r="I23" s="34"/>
      <c r="J23" s="55"/>
      <c r="K23" s="155">
        <f>J23*I23*H23</f>
        <v>0</v>
      </c>
    </row>
    <row r="24" spans="2:16" ht="15.75" x14ac:dyDescent="0.2">
      <c r="B24" s="148" t="s">
        <v>91</v>
      </c>
      <c r="C24" s="34"/>
      <c r="D24" s="34"/>
      <c r="E24" s="34"/>
      <c r="F24" s="155">
        <f t="shared" ref="F24:F25" si="6">E24*D24*C24</f>
        <v>0</v>
      </c>
      <c r="H24" s="148">
        <f t="shared" si="4"/>
        <v>0</v>
      </c>
      <c r="I24" s="34"/>
      <c r="J24" s="55"/>
      <c r="K24" s="155">
        <f t="shared" ref="K24:K45" si="7">J24*I24*H24</f>
        <v>0</v>
      </c>
    </row>
    <row r="25" spans="2:16" ht="15.75" x14ac:dyDescent="0.2">
      <c r="B25" s="148" t="s">
        <v>92</v>
      </c>
      <c r="C25" s="34"/>
      <c r="D25" s="34"/>
      <c r="E25" s="34"/>
      <c r="F25" s="155">
        <f t="shared" si="6"/>
        <v>0</v>
      </c>
      <c r="H25" s="148">
        <f t="shared" si="4"/>
        <v>0</v>
      </c>
      <c r="I25" s="34"/>
      <c r="J25" s="55"/>
      <c r="K25" s="155">
        <f t="shared" si="7"/>
        <v>0</v>
      </c>
    </row>
    <row r="26" spans="2:16" ht="16.5" thickBot="1" x14ac:dyDescent="0.25">
      <c r="B26" s="149" t="s">
        <v>52</v>
      </c>
      <c r="C26" s="62"/>
      <c r="D26" s="62"/>
      <c r="E26" s="62"/>
      <c r="F26" s="158">
        <f>E26*D26*C26</f>
        <v>0</v>
      </c>
      <c r="H26" s="149">
        <f>C26</f>
        <v>0</v>
      </c>
      <c r="I26" s="62"/>
      <c r="J26" s="63"/>
      <c r="K26" s="158">
        <f t="shared" si="7"/>
        <v>0</v>
      </c>
    </row>
    <row r="27" spans="2:16" ht="15.75" x14ac:dyDescent="0.2">
      <c r="B27" s="147" t="s">
        <v>88</v>
      </c>
      <c r="C27" s="60"/>
      <c r="D27" s="60"/>
      <c r="E27" s="60"/>
      <c r="F27" s="154">
        <f>E27*D27*C27</f>
        <v>0</v>
      </c>
      <c r="H27" s="147">
        <f>C27</f>
        <v>0</v>
      </c>
      <c r="I27" s="60"/>
      <c r="J27" s="61"/>
      <c r="K27" s="154">
        <f t="shared" si="7"/>
        <v>0</v>
      </c>
    </row>
    <row r="28" spans="2:16" ht="15.75" x14ac:dyDescent="0.2">
      <c r="B28" s="148" t="s">
        <v>89</v>
      </c>
      <c r="C28" s="34"/>
      <c r="D28" s="34"/>
      <c r="E28" s="34"/>
      <c r="F28" s="155">
        <f t="shared" ref="F28:F45" si="8">E28*D28*C28</f>
        <v>0</v>
      </c>
      <c r="H28" s="148">
        <f t="shared" ref="H28:H36" si="9">C28</f>
        <v>0</v>
      </c>
      <c r="I28" s="34"/>
      <c r="J28" s="55"/>
      <c r="K28" s="155">
        <f t="shared" si="7"/>
        <v>0</v>
      </c>
    </row>
    <row r="29" spans="2:16" ht="15.75" x14ac:dyDescent="0.2">
      <c r="B29" s="148" t="s">
        <v>20</v>
      </c>
      <c r="C29" s="34"/>
      <c r="D29" s="34"/>
      <c r="E29" s="34"/>
      <c r="F29" s="155">
        <f t="shared" si="8"/>
        <v>0</v>
      </c>
      <c r="H29" s="148">
        <f t="shared" si="9"/>
        <v>0</v>
      </c>
      <c r="I29" s="34"/>
      <c r="J29" s="55"/>
      <c r="K29" s="155">
        <f t="shared" si="7"/>
        <v>0</v>
      </c>
    </row>
    <row r="30" spans="2:16" ht="15.75" x14ac:dyDescent="0.2">
      <c r="B30" s="148" t="s">
        <v>17</v>
      </c>
      <c r="C30" s="34"/>
      <c r="D30" s="34"/>
      <c r="E30" s="34"/>
      <c r="F30" s="155">
        <f t="shared" si="8"/>
        <v>0</v>
      </c>
      <c r="H30" s="148">
        <f t="shared" si="9"/>
        <v>0</v>
      </c>
      <c r="I30" s="34"/>
      <c r="J30" s="55"/>
      <c r="K30" s="155">
        <f t="shared" si="7"/>
        <v>0</v>
      </c>
    </row>
    <row r="31" spans="2:16" ht="15.75" x14ac:dyDescent="0.2">
      <c r="B31" s="148" t="s">
        <v>18</v>
      </c>
      <c r="C31" s="34"/>
      <c r="D31" s="34"/>
      <c r="E31" s="34"/>
      <c r="F31" s="155">
        <f t="shared" si="8"/>
        <v>0</v>
      </c>
      <c r="H31" s="148">
        <f t="shared" si="9"/>
        <v>0</v>
      </c>
      <c r="I31" s="34"/>
      <c r="J31" s="55"/>
      <c r="K31" s="155">
        <f t="shared" si="7"/>
        <v>0</v>
      </c>
    </row>
    <row r="32" spans="2:16" ht="15.75" x14ac:dyDescent="0.2">
      <c r="B32" s="148" t="s">
        <v>19</v>
      </c>
      <c r="C32" s="34"/>
      <c r="D32" s="34"/>
      <c r="E32" s="34"/>
      <c r="F32" s="155">
        <f t="shared" si="8"/>
        <v>0</v>
      </c>
      <c r="H32" s="148">
        <f t="shared" si="9"/>
        <v>0</v>
      </c>
      <c r="I32" s="34"/>
      <c r="J32" s="55"/>
      <c r="K32" s="155">
        <f t="shared" si="7"/>
        <v>0</v>
      </c>
    </row>
    <row r="33" spans="2:11" ht="16.5" thickBot="1" x14ac:dyDescent="0.25">
      <c r="B33" s="149" t="s">
        <v>93</v>
      </c>
      <c r="C33" s="62"/>
      <c r="D33" s="62"/>
      <c r="E33" s="62"/>
      <c r="F33" s="158">
        <f t="shared" si="8"/>
        <v>0</v>
      </c>
      <c r="H33" s="149">
        <f t="shared" si="9"/>
        <v>0</v>
      </c>
      <c r="I33" s="62"/>
      <c r="J33" s="63"/>
      <c r="K33" s="158">
        <f t="shared" si="7"/>
        <v>0</v>
      </c>
    </row>
    <row r="34" spans="2:11" ht="15.75" x14ac:dyDescent="0.2">
      <c r="B34" s="147" t="s">
        <v>135</v>
      </c>
      <c r="C34" s="60"/>
      <c r="D34" s="60"/>
      <c r="E34" s="60"/>
      <c r="F34" s="154">
        <f t="shared" si="8"/>
        <v>0</v>
      </c>
      <c r="H34" s="147">
        <f t="shared" si="9"/>
        <v>0</v>
      </c>
      <c r="I34" s="60"/>
      <c r="J34" s="61"/>
      <c r="K34" s="154">
        <f t="shared" si="7"/>
        <v>0</v>
      </c>
    </row>
    <row r="35" spans="2:11" ht="15.75" x14ac:dyDescent="0.2">
      <c r="B35" s="148" t="s">
        <v>135</v>
      </c>
      <c r="C35" s="34"/>
      <c r="D35" s="34"/>
      <c r="E35" s="34"/>
      <c r="F35" s="155">
        <f t="shared" si="8"/>
        <v>0</v>
      </c>
      <c r="H35" s="148">
        <f t="shared" si="9"/>
        <v>0</v>
      </c>
      <c r="I35" s="34"/>
      <c r="J35" s="55"/>
      <c r="K35" s="155">
        <f t="shared" si="7"/>
        <v>0</v>
      </c>
    </row>
    <row r="36" spans="2:11" ht="16.5" thickBot="1" x14ac:dyDescent="0.25">
      <c r="B36" s="148" t="s">
        <v>135</v>
      </c>
      <c r="C36" s="34"/>
      <c r="D36" s="34"/>
      <c r="E36" s="34"/>
      <c r="F36" s="155">
        <f t="shared" si="8"/>
        <v>0</v>
      </c>
      <c r="H36" s="148">
        <f t="shared" si="9"/>
        <v>0</v>
      </c>
      <c r="I36" s="34"/>
      <c r="J36" s="55"/>
      <c r="K36" s="155">
        <f t="shared" si="7"/>
        <v>0</v>
      </c>
    </row>
    <row r="37" spans="2:11" ht="15.75" x14ac:dyDescent="0.2">
      <c r="B37" s="147" t="s">
        <v>94</v>
      </c>
      <c r="C37" s="60"/>
      <c r="D37" s="60"/>
      <c r="E37" s="60"/>
      <c r="F37" s="154">
        <f t="shared" si="8"/>
        <v>0</v>
      </c>
      <c r="H37" s="147">
        <f t="shared" ref="H37:H40" si="10">C37</f>
        <v>0</v>
      </c>
      <c r="I37" s="60"/>
      <c r="J37" s="61"/>
      <c r="K37" s="154">
        <f t="shared" si="7"/>
        <v>0</v>
      </c>
    </row>
    <row r="38" spans="2:11" ht="15.75" x14ac:dyDescent="0.2">
      <c r="B38" s="148" t="s">
        <v>27</v>
      </c>
      <c r="C38" s="34"/>
      <c r="D38" s="34"/>
      <c r="E38" s="34"/>
      <c r="F38" s="155">
        <f t="shared" si="8"/>
        <v>0</v>
      </c>
      <c r="H38" s="148">
        <f t="shared" si="10"/>
        <v>0</v>
      </c>
      <c r="I38" s="34"/>
      <c r="J38" s="55"/>
      <c r="K38" s="155">
        <f t="shared" si="7"/>
        <v>0</v>
      </c>
    </row>
    <row r="39" spans="2:11" ht="15.75" x14ac:dyDescent="0.2">
      <c r="B39" s="148" t="s">
        <v>95</v>
      </c>
      <c r="C39" s="34"/>
      <c r="D39" s="34"/>
      <c r="E39" s="34"/>
      <c r="F39" s="155">
        <f t="shared" si="8"/>
        <v>0</v>
      </c>
      <c r="H39" s="148">
        <f t="shared" si="10"/>
        <v>0</v>
      </c>
      <c r="I39" s="34"/>
      <c r="J39" s="55"/>
      <c r="K39" s="155">
        <f t="shared" si="7"/>
        <v>0</v>
      </c>
    </row>
    <row r="40" spans="2:11" ht="15.75" x14ac:dyDescent="0.2">
      <c r="B40" s="148" t="s">
        <v>80</v>
      </c>
      <c r="C40" s="34"/>
      <c r="D40" s="34"/>
      <c r="E40" s="34"/>
      <c r="F40" s="155">
        <f t="shared" si="8"/>
        <v>0</v>
      </c>
      <c r="H40" s="148">
        <f t="shared" si="10"/>
        <v>0</v>
      </c>
      <c r="I40" s="34"/>
      <c r="J40" s="55"/>
      <c r="K40" s="155">
        <f t="shared" si="7"/>
        <v>0</v>
      </c>
    </row>
    <row r="41" spans="2:11" ht="15.75" x14ac:dyDescent="0.2">
      <c r="B41" s="148" t="s">
        <v>109</v>
      </c>
      <c r="C41" s="34"/>
      <c r="D41" s="34"/>
      <c r="E41" s="34"/>
      <c r="F41" s="155">
        <f t="shared" ref="F41:F44" si="11">E41*D41*C41</f>
        <v>0</v>
      </c>
      <c r="H41" s="148">
        <f t="shared" ref="H41:H44" si="12">C41</f>
        <v>0</v>
      </c>
      <c r="I41" s="34"/>
      <c r="J41" s="55"/>
      <c r="K41" s="155">
        <f t="shared" ref="K41:K44" si="13">J41*I41*H41</f>
        <v>0</v>
      </c>
    </row>
    <row r="42" spans="2:11" ht="15.75" x14ac:dyDescent="0.2">
      <c r="B42" s="148" t="s">
        <v>24</v>
      </c>
      <c r="C42" s="34"/>
      <c r="D42" s="34"/>
      <c r="E42" s="34"/>
      <c r="F42" s="155">
        <f t="shared" si="11"/>
        <v>0</v>
      </c>
      <c r="H42" s="148">
        <f t="shared" si="12"/>
        <v>0</v>
      </c>
      <c r="I42" s="34"/>
      <c r="J42" s="55"/>
      <c r="K42" s="155">
        <f t="shared" si="13"/>
        <v>0</v>
      </c>
    </row>
    <row r="43" spans="2:11" ht="15.75" x14ac:dyDescent="0.2">
      <c r="B43" s="148" t="s">
        <v>24</v>
      </c>
      <c r="C43" s="34"/>
      <c r="D43" s="34"/>
      <c r="E43" s="34"/>
      <c r="F43" s="155">
        <f t="shared" si="11"/>
        <v>0</v>
      </c>
      <c r="H43" s="148">
        <f t="shared" si="12"/>
        <v>0</v>
      </c>
      <c r="I43" s="34"/>
      <c r="J43" s="55"/>
      <c r="K43" s="155">
        <f t="shared" si="13"/>
        <v>0</v>
      </c>
    </row>
    <row r="44" spans="2:11" ht="15.75" x14ac:dyDescent="0.2">
      <c r="B44" s="148" t="s">
        <v>24</v>
      </c>
      <c r="C44" s="34"/>
      <c r="D44" s="34"/>
      <c r="E44" s="34"/>
      <c r="F44" s="155">
        <f t="shared" si="11"/>
        <v>0</v>
      </c>
      <c r="H44" s="148">
        <f t="shared" si="12"/>
        <v>0</v>
      </c>
      <c r="I44" s="34"/>
      <c r="J44" s="55"/>
      <c r="K44" s="155">
        <f t="shared" si="13"/>
        <v>0</v>
      </c>
    </row>
    <row r="45" spans="2:11" ht="16.5" thickBot="1" x14ac:dyDescent="0.25">
      <c r="B45" s="149" t="s">
        <v>24</v>
      </c>
      <c r="C45" s="62"/>
      <c r="D45" s="62"/>
      <c r="E45" s="62"/>
      <c r="F45" s="158">
        <f t="shared" si="8"/>
        <v>0</v>
      </c>
      <c r="H45" s="149">
        <f>C45</f>
        <v>0</v>
      </c>
      <c r="I45" s="62"/>
      <c r="J45" s="63"/>
      <c r="K45" s="158">
        <f t="shared" si="7"/>
        <v>0</v>
      </c>
    </row>
    <row r="46" spans="2:11" ht="15.75" x14ac:dyDescent="0.2">
      <c r="B46" s="157" t="s">
        <v>54</v>
      </c>
      <c r="C46" s="160">
        <f>C7*0.95</f>
        <v>0</v>
      </c>
      <c r="D46" s="160">
        <f>D7*0.03</f>
        <v>0</v>
      </c>
      <c r="E46" s="160">
        <v>1</v>
      </c>
      <c r="F46" s="159">
        <f>E46*D46*C46</f>
        <v>0</v>
      </c>
      <c r="G46" s="20"/>
      <c r="H46" s="157">
        <f>C46</f>
        <v>0</v>
      </c>
      <c r="I46" s="36"/>
      <c r="J46" s="160">
        <v>1</v>
      </c>
      <c r="K46" s="159">
        <f>J46*I46*H46</f>
        <v>0</v>
      </c>
    </row>
    <row r="47" spans="2:11" ht="15.75" x14ac:dyDescent="0.2">
      <c r="B47" s="148" t="s">
        <v>55</v>
      </c>
      <c r="C47" s="331" t="s">
        <v>39</v>
      </c>
      <c r="D47" s="332"/>
      <c r="E47" s="332"/>
      <c r="F47" s="155">
        <f>SUM(F13:F45)*0.05</f>
        <v>0</v>
      </c>
      <c r="G47" s="20"/>
      <c r="H47" s="333" t="s">
        <v>39</v>
      </c>
      <c r="I47" s="332"/>
      <c r="J47" s="332"/>
      <c r="K47" s="161" t="s">
        <v>39</v>
      </c>
    </row>
    <row r="48" spans="2:11" ht="16.5" thickBot="1" x14ac:dyDescent="0.25">
      <c r="B48" s="149" t="s">
        <v>56</v>
      </c>
      <c r="C48" s="324" t="s">
        <v>39</v>
      </c>
      <c r="D48" s="325"/>
      <c r="E48" s="325"/>
      <c r="F48" s="196">
        <f>SUM(F13:F47)</f>
        <v>0</v>
      </c>
      <c r="G48" s="20"/>
      <c r="H48" s="326" t="s">
        <v>39</v>
      </c>
      <c r="I48" s="325"/>
      <c r="J48" s="325"/>
      <c r="K48" s="196">
        <f>SUM(K13:K47)</f>
        <v>0</v>
      </c>
    </row>
    <row r="49" spans="2:11" x14ac:dyDescent="0.2">
      <c r="B49" s="15"/>
      <c r="C49" s="15"/>
      <c r="D49" s="15"/>
      <c r="E49" s="15"/>
      <c r="F49" s="15"/>
      <c r="G49" s="15"/>
      <c r="H49" s="15"/>
      <c r="I49" s="15"/>
    </row>
    <row r="50" spans="2:11" x14ac:dyDescent="0.2">
      <c r="B50" s="15"/>
      <c r="C50" s="15"/>
      <c r="D50" s="15"/>
      <c r="E50" s="15"/>
      <c r="F50" s="15"/>
      <c r="G50" s="15"/>
      <c r="H50" s="15"/>
      <c r="I50" s="15"/>
    </row>
    <row r="51" spans="2:11" x14ac:dyDescent="0.2">
      <c r="B51" s="15"/>
      <c r="C51" s="15"/>
      <c r="D51" s="15"/>
      <c r="E51" s="15"/>
      <c r="F51" s="15"/>
      <c r="G51" s="15"/>
      <c r="H51" s="15"/>
      <c r="I51" s="15"/>
      <c r="K51" s="29"/>
    </row>
    <row r="52" spans="2:11" x14ac:dyDescent="0.2">
      <c r="B52" s="15"/>
      <c r="C52" s="15"/>
      <c r="D52" s="15"/>
      <c r="E52" s="15"/>
      <c r="F52" s="15"/>
      <c r="G52" s="15"/>
      <c r="H52" s="15"/>
      <c r="I52" s="15"/>
      <c r="K52" s="29"/>
    </row>
    <row r="53" spans="2:11" x14ac:dyDescent="0.2">
      <c r="B53" s="15"/>
      <c r="C53" s="15"/>
      <c r="D53" s="15"/>
      <c r="E53" s="15"/>
      <c r="F53" s="15"/>
      <c r="G53" s="15"/>
      <c r="H53" s="15"/>
      <c r="I53" s="15"/>
      <c r="K53" s="29"/>
    </row>
    <row r="54" spans="2:11" x14ac:dyDescent="0.2">
      <c r="B54" s="15"/>
      <c r="C54" s="15"/>
      <c r="D54" s="15"/>
      <c r="E54" s="15"/>
      <c r="F54" s="15"/>
      <c r="G54" s="15"/>
      <c r="H54" s="15"/>
      <c r="I54" s="15"/>
      <c r="K54" s="29"/>
    </row>
    <row r="55" spans="2:11" x14ac:dyDescent="0.2">
      <c r="B55" s="15"/>
      <c r="C55" s="15"/>
      <c r="D55" s="15"/>
      <c r="E55" s="15"/>
      <c r="F55" s="15"/>
      <c r="G55" s="15"/>
      <c r="H55" s="15"/>
      <c r="I55" s="15"/>
      <c r="K55" s="29"/>
    </row>
    <row r="56" spans="2:11" x14ac:dyDescent="0.2">
      <c r="B56" s="15"/>
      <c r="C56" s="16"/>
      <c r="D56" s="15"/>
      <c r="E56" s="16"/>
      <c r="F56" s="16"/>
      <c r="G56" s="16"/>
      <c r="H56" s="16"/>
      <c r="I56" s="15"/>
      <c r="K56" s="29"/>
    </row>
    <row r="57" spans="2:11" x14ac:dyDescent="0.2">
      <c r="B57" s="15"/>
      <c r="C57" s="17"/>
      <c r="D57" s="16"/>
      <c r="E57" s="17"/>
      <c r="F57" s="17"/>
      <c r="G57" s="17"/>
      <c r="H57" s="17"/>
      <c r="I57" s="15"/>
      <c r="K57" s="29"/>
    </row>
    <row r="58" spans="2:11" x14ac:dyDescent="0.2">
      <c r="B58" s="15"/>
      <c r="C58" s="17"/>
      <c r="D58" s="17"/>
      <c r="E58" s="17"/>
      <c r="F58" s="17"/>
      <c r="G58" s="17"/>
      <c r="H58" s="17"/>
      <c r="I58" s="15"/>
      <c r="K58" s="29"/>
    </row>
    <row r="59" spans="2:11" x14ac:dyDescent="0.2">
      <c r="B59" s="15"/>
      <c r="C59" s="17"/>
      <c r="D59" s="17"/>
      <c r="E59" s="17"/>
      <c r="F59" s="17"/>
      <c r="G59" s="17"/>
      <c r="H59" s="17"/>
      <c r="I59" s="15"/>
    </row>
    <row r="60" spans="2:11" x14ac:dyDescent="0.2">
      <c r="B60" s="15"/>
      <c r="C60" s="17"/>
      <c r="D60" s="17"/>
      <c r="E60" s="17"/>
      <c r="F60" s="17"/>
      <c r="G60" s="17"/>
      <c r="H60" s="17"/>
      <c r="I60" s="15"/>
    </row>
    <row r="61" spans="2:11" x14ac:dyDescent="0.2">
      <c r="B61" s="15"/>
      <c r="C61" s="23"/>
      <c r="D61" s="17"/>
      <c r="E61" s="15"/>
      <c r="F61" s="15"/>
      <c r="G61" s="15"/>
      <c r="H61" s="15"/>
    </row>
    <row r="62" spans="2:11" x14ac:dyDescent="0.2">
      <c r="B62" s="15"/>
      <c r="C62" s="23"/>
      <c r="D62" s="15"/>
      <c r="E62" s="15"/>
      <c r="F62" s="15"/>
      <c r="G62" s="15"/>
      <c r="H62" s="15"/>
    </row>
    <row r="63" spans="2:11" x14ac:dyDescent="0.2">
      <c r="B63" s="15"/>
      <c r="C63" s="23"/>
      <c r="D63" s="15"/>
      <c r="E63" s="15"/>
      <c r="F63" s="15"/>
      <c r="G63" s="15"/>
      <c r="H63" s="15"/>
    </row>
    <row r="64" spans="2:11" x14ac:dyDescent="0.2">
      <c r="C64" s="23"/>
      <c r="D64" s="15"/>
      <c r="E64" s="15"/>
      <c r="F64" s="15"/>
      <c r="G64" s="15"/>
      <c r="H64" s="15"/>
    </row>
    <row r="65" spans="3:8" x14ac:dyDescent="0.2">
      <c r="C65" s="24"/>
      <c r="D65" s="15"/>
      <c r="E65" s="15"/>
      <c r="F65" s="15"/>
      <c r="G65" s="15"/>
      <c r="H65" s="15"/>
    </row>
    <row r="66" spans="3:8" x14ac:dyDescent="0.2">
      <c r="C66" s="24"/>
      <c r="D66" s="23"/>
      <c r="E66" s="15"/>
      <c r="F66" s="15"/>
      <c r="G66" s="15"/>
      <c r="H66" s="15"/>
    </row>
    <row r="67" spans="3:8" x14ac:dyDescent="0.2">
      <c r="C67" s="24"/>
      <c r="D67" s="15"/>
      <c r="E67" s="15"/>
      <c r="F67" s="15"/>
      <c r="G67" s="15"/>
      <c r="H67" s="15"/>
    </row>
    <row r="68" spans="3:8" x14ac:dyDescent="0.2">
      <c r="C68" s="23"/>
      <c r="D68" s="15"/>
      <c r="E68" s="15"/>
      <c r="F68" s="15"/>
      <c r="G68" s="15"/>
      <c r="H68" s="15"/>
    </row>
    <row r="69" spans="3:8" x14ac:dyDescent="0.2">
      <c r="C69" s="23"/>
      <c r="D69" s="15"/>
      <c r="E69" s="15"/>
      <c r="F69" s="15"/>
      <c r="G69" s="15"/>
      <c r="H69" s="15"/>
    </row>
    <row r="70" spans="3:8" x14ac:dyDescent="0.2">
      <c r="C70" s="15"/>
      <c r="D70" s="15"/>
      <c r="E70" s="15"/>
      <c r="F70" s="15"/>
      <c r="G70" s="15"/>
      <c r="H70" s="15"/>
    </row>
    <row r="71" spans="3:8" x14ac:dyDescent="0.2">
      <c r="C71" s="23"/>
      <c r="D71" s="15"/>
      <c r="E71" s="15"/>
      <c r="F71" s="15"/>
      <c r="G71" s="15"/>
      <c r="H71" s="15"/>
    </row>
    <row r="72" spans="3:8" x14ac:dyDescent="0.2">
      <c r="C72" s="23"/>
      <c r="D72" s="15"/>
      <c r="E72" s="23"/>
      <c r="F72" s="23"/>
      <c r="G72" s="15"/>
      <c r="H72" s="15"/>
    </row>
    <row r="73" spans="3:8" x14ac:dyDescent="0.2">
      <c r="C73" s="25"/>
      <c r="D73" s="23"/>
      <c r="E73" s="18"/>
      <c r="F73" s="18"/>
      <c r="G73" s="18"/>
      <c r="H73" s="18"/>
    </row>
    <row r="74" spans="3:8" x14ac:dyDescent="0.2">
      <c r="C74" s="15"/>
      <c r="D74" s="18"/>
      <c r="E74" s="15"/>
      <c r="F74" s="15"/>
      <c r="G74" s="15"/>
      <c r="H74" s="15"/>
    </row>
    <row r="75" spans="3:8" x14ac:dyDescent="0.2">
      <c r="C75" s="15"/>
      <c r="D75" s="15"/>
      <c r="E75" s="15"/>
      <c r="F75" s="15"/>
      <c r="G75" s="15"/>
      <c r="H75" s="15"/>
    </row>
    <row r="76" spans="3:8" x14ac:dyDescent="0.2">
      <c r="D76" s="15"/>
    </row>
    <row r="110" spans="12:13" ht="15.75" x14ac:dyDescent="0.2">
      <c r="L110" s="30"/>
      <c r="M110" s="29"/>
    </row>
    <row r="111" spans="12:13" ht="15.75" x14ac:dyDescent="0.2">
      <c r="L111" s="30"/>
      <c r="M111" s="29"/>
    </row>
    <row r="112" spans="12:13" ht="15.75" x14ac:dyDescent="0.2">
      <c r="L112" s="30"/>
      <c r="M112" s="29"/>
    </row>
    <row r="113" spans="12:13" ht="15.75" x14ac:dyDescent="0.2">
      <c r="L113" s="30"/>
      <c r="M113" s="29"/>
    </row>
    <row r="114" spans="12:13" ht="15.75" x14ac:dyDescent="0.2">
      <c r="L114" s="30"/>
      <c r="M114" s="29"/>
    </row>
    <row r="115" spans="12:13" ht="15.75" x14ac:dyDescent="0.2">
      <c r="L115" s="30"/>
      <c r="M115" s="29"/>
    </row>
    <row r="116" spans="12:13" x14ac:dyDescent="0.2">
      <c r="L116" s="29"/>
      <c r="M116" s="29"/>
    </row>
    <row r="117" spans="12:13" x14ac:dyDescent="0.2">
      <c r="L117" s="29"/>
      <c r="M117" s="29"/>
    </row>
    <row r="118" spans="12:13" x14ac:dyDescent="0.2">
      <c r="L118" s="29"/>
      <c r="M118" s="29"/>
    </row>
    <row r="119" spans="12:13" x14ac:dyDescent="0.2">
      <c r="L119" s="29"/>
      <c r="M119" s="29"/>
    </row>
    <row r="120" spans="12:13" x14ac:dyDescent="0.2">
      <c r="M120" s="29"/>
    </row>
    <row r="121" spans="12:13" x14ac:dyDescent="0.2">
      <c r="M121" s="29"/>
    </row>
    <row r="122" spans="12:13" x14ac:dyDescent="0.2">
      <c r="M122" s="29"/>
    </row>
    <row r="123" spans="12:13" x14ac:dyDescent="0.2">
      <c r="M123" s="29"/>
    </row>
    <row r="124" spans="12:13" x14ac:dyDescent="0.2">
      <c r="M124" s="29"/>
    </row>
    <row r="125" spans="12:13" x14ac:dyDescent="0.2">
      <c r="M125" s="29"/>
    </row>
    <row r="134" spans="2:10" s="26" customFormat="1" x14ac:dyDescent="0.2">
      <c r="B134" s="19"/>
      <c r="C134" s="19"/>
      <c r="D134" s="19"/>
      <c r="E134" s="19"/>
      <c r="F134" s="19"/>
      <c r="G134" s="19"/>
      <c r="H134" s="19"/>
      <c r="I134" s="19"/>
      <c r="J134" s="15"/>
    </row>
    <row r="135" spans="2:10" s="26" customFormat="1" x14ac:dyDescent="0.2">
      <c r="B135" s="19"/>
      <c r="C135" s="19"/>
      <c r="D135" s="19"/>
      <c r="E135" s="19"/>
      <c r="F135" s="19"/>
      <c r="G135" s="19"/>
      <c r="H135" s="19"/>
      <c r="I135" s="19"/>
      <c r="J135" s="15"/>
    </row>
    <row r="136" spans="2:10" s="26" customFormat="1" x14ac:dyDescent="0.2">
      <c r="B136" s="19"/>
      <c r="C136" s="19"/>
      <c r="D136" s="19"/>
      <c r="E136" s="19"/>
      <c r="F136" s="19"/>
      <c r="G136" s="19"/>
      <c r="H136" s="19"/>
      <c r="I136" s="19"/>
      <c r="J136" s="15"/>
    </row>
    <row r="137" spans="2:10" s="26" customFormat="1" x14ac:dyDescent="0.2">
      <c r="B137" s="19"/>
      <c r="C137" s="19"/>
      <c r="D137" s="19"/>
      <c r="E137" s="19"/>
      <c r="F137" s="19"/>
      <c r="G137" s="19"/>
      <c r="H137" s="19"/>
      <c r="I137" s="19"/>
      <c r="J137" s="15"/>
    </row>
    <row r="138" spans="2:10" s="26" customFormat="1" x14ac:dyDescent="0.2">
      <c r="B138" s="19"/>
      <c r="C138" s="19"/>
      <c r="D138" s="19"/>
      <c r="E138" s="19"/>
      <c r="F138" s="19"/>
      <c r="G138" s="19"/>
      <c r="H138" s="19"/>
      <c r="I138" s="19"/>
      <c r="J138" s="15"/>
    </row>
    <row r="139" spans="2:10" s="26" customFormat="1" x14ac:dyDescent="0.2">
      <c r="B139" s="19"/>
      <c r="C139" s="19"/>
      <c r="D139" s="19"/>
      <c r="E139" s="19"/>
      <c r="F139" s="19"/>
      <c r="G139" s="19"/>
      <c r="H139" s="19"/>
      <c r="I139" s="19"/>
      <c r="J139" s="15"/>
    </row>
    <row r="140" spans="2:10" s="26" customFormat="1" x14ac:dyDescent="0.2">
      <c r="B140" s="19"/>
      <c r="C140" s="19"/>
      <c r="D140" s="19"/>
      <c r="E140" s="19"/>
      <c r="F140" s="19"/>
      <c r="G140" s="19"/>
      <c r="H140" s="19"/>
      <c r="I140" s="19"/>
      <c r="J140" s="15"/>
    </row>
    <row r="141" spans="2:10" s="26" customFormat="1" x14ac:dyDescent="0.2">
      <c r="B141" s="19"/>
      <c r="C141" s="19"/>
      <c r="D141" s="19"/>
      <c r="E141" s="19"/>
      <c r="F141" s="19"/>
      <c r="G141" s="19"/>
      <c r="H141" s="19"/>
      <c r="I141" s="19"/>
      <c r="J141" s="15"/>
    </row>
    <row r="142" spans="2:10" s="26" customFormat="1" x14ac:dyDescent="0.2">
      <c r="B142" s="19"/>
      <c r="C142" s="19"/>
      <c r="D142" s="19"/>
      <c r="E142" s="19"/>
      <c r="F142" s="19"/>
      <c r="G142" s="19"/>
      <c r="H142" s="19"/>
      <c r="I142" s="19"/>
      <c r="J142" s="15"/>
    </row>
    <row r="143" spans="2:10" s="26" customFormat="1" x14ac:dyDescent="0.2">
      <c r="B143" s="19"/>
      <c r="C143" s="19"/>
      <c r="D143" s="19"/>
      <c r="E143" s="19"/>
      <c r="F143" s="19"/>
      <c r="G143" s="19"/>
      <c r="H143" s="19"/>
      <c r="I143" s="19"/>
      <c r="J143" s="15"/>
    </row>
    <row r="144" spans="2:10" s="26" customFormat="1" x14ac:dyDescent="0.2">
      <c r="B144" s="19"/>
      <c r="C144" s="19"/>
      <c r="D144" s="19"/>
      <c r="E144" s="19"/>
      <c r="F144" s="19"/>
      <c r="G144" s="19"/>
      <c r="H144" s="19"/>
      <c r="I144" s="19"/>
      <c r="J144" s="15"/>
    </row>
    <row r="145" spans="2:10" s="26" customFormat="1" x14ac:dyDescent="0.2">
      <c r="B145" s="19"/>
      <c r="C145" s="19"/>
      <c r="D145" s="19"/>
      <c r="E145" s="19"/>
      <c r="F145" s="19"/>
      <c r="G145" s="19"/>
      <c r="H145" s="19"/>
      <c r="I145" s="19"/>
      <c r="J145" s="15"/>
    </row>
    <row r="146" spans="2:10" s="26" customFormat="1" x14ac:dyDescent="0.2">
      <c r="B146" s="19"/>
      <c r="C146" s="19"/>
      <c r="D146" s="19"/>
      <c r="E146" s="19"/>
      <c r="F146" s="19"/>
      <c r="G146" s="19"/>
      <c r="H146" s="19"/>
      <c r="I146" s="19"/>
      <c r="J146" s="15"/>
    </row>
    <row r="147" spans="2:10" s="26" customFormat="1" x14ac:dyDescent="0.2">
      <c r="B147" s="19"/>
      <c r="C147" s="19"/>
      <c r="D147" s="19"/>
      <c r="E147" s="19"/>
      <c r="F147" s="19"/>
      <c r="G147" s="19"/>
      <c r="H147" s="19"/>
      <c r="I147" s="19"/>
      <c r="J147" s="15"/>
    </row>
    <row r="148" spans="2:10" s="26" customFormat="1" x14ac:dyDescent="0.2">
      <c r="B148" s="19"/>
      <c r="C148" s="19"/>
      <c r="D148" s="19"/>
      <c r="E148" s="19"/>
      <c r="F148" s="19"/>
      <c r="G148" s="19"/>
      <c r="H148" s="19"/>
      <c r="I148" s="19"/>
      <c r="J148" s="15"/>
    </row>
    <row r="149" spans="2:10" s="26" customFormat="1" x14ac:dyDescent="0.2">
      <c r="B149" s="19"/>
      <c r="C149" s="19"/>
      <c r="D149" s="19"/>
      <c r="E149" s="19"/>
      <c r="F149" s="19"/>
      <c r="G149" s="19"/>
      <c r="H149" s="19"/>
      <c r="I149" s="19"/>
      <c r="J149" s="15"/>
    </row>
    <row r="150" spans="2:10" s="26" customFormat="1" x14ac:dyDescent="0.2">
      <c r="B150" s="19"/>
      <c r="C150" s="19"/>
      <c r="D150" s="19"/>
      <c r="E150" s="19"/>
      <c r="F150" s="19"/>
      <c r="G150" s="19"/>
      <c r="H150" s="19"/>
      <c r="I150" s="19"/>
      <c r="J150" s="15"/>
    </row>
    <row r="151" spans="2:10" s="26" customFormat="1" x14ac:dyDescent="0.2">
      <c r="B151" s="19"/>
      <c r="C151" s="19"/>
      <c r="D151" s="19"/>
      <c r="E151" s="19"/>
      <c r="F151" s="19"/>
      <c r="G151" s="19"/>
      <c r="H151" s="19"/>
      <c r="I151" s="19"/>
      <c r="J151" s="15"/>
    </row>
    <row r="152" spans="2:10" s="26" customFormat="1" x14ac:dyDescent="0.2">
      <c r="B152" s="19"/>
      <c r="C152" s="19"/>
      <c r="D152" s="19"/>
      <c r="E152" s="19"/>
      <c r="F152" s="19"/>
      <c r="G152" s="19"/>
      <c r="H152" s="19"/>
      <c r="I152" s="19"/>
      <c r="J152" s="15"/>
    </row>
    <row r="153" spans="2:10" s="26" customFormat="1" x14ac:dyDescent="0.2">
      <c r="B153" s="19"/>
      <c r="C153" s="19"/>
      <c r="D153" s="19"/>
      <c r="E153" s="19"/>
      <c r="F153" s="19"/>
      <c r="G153" s="19"/>
      <c r="H153" s="19"/>
      <c r="I153" s="19"/>
      <c r="J153" s="15"/>
    </row>
    <row r="154" spans="2:10" s="26" customFormat="1" x14ac:dyDescent="0.2">
      <c r="B154" s="19"/>
      <c r="C154" s="19"/>
      <c r="D154" s="19"/>
      <c r="E154" s="19"/>
      <c r="F154" s="19"/>
      <c r="G154" s="19"/>
      <c r="H154" s="19"/>
      <c r="I154" s="19"/>
      <c r="J154" s="15"/>
    </row>
    <row r="155" spans="2:10" s="26" customFormat="1" x14ac:dyDescent="0.2">
      <c r="B155" s="19"/>
      <c r="C155" s="19"/>
      <c r="D155" s="19"/>
      <c r="E155" s="19"/>
      <c r="F155" s="19"/>
      <c r="G155" s="19"/>
      <c r="H155" s="19"/>
      <c r="I155" s="19"/>
      <c r="J155" s="15"/>
    </row>
    <row r="156" spans="2:10" s="26" customFormat="1" x14ac:dyDescent="0.2">
      <c r="B156" s="19"/>
      <c r="C156" s="19"/>
      <c r="D156" s="19"/>
      <c r="E156" s="19"/>
      <c r="F156" s="19"/>
      <c r="G156" s="19"/>
      <c r="H156" s="19"/>
      <c r="I156" s="19"/>
      <c r="J156" s="15"/>
    </row>
    <row r="157" spans="2:10" s="26" customFormat="1" x14ac:dyDescent="0.2">
      <c r="B157" s="19"/>
      <c r="C157" s="19"/>
      <c r="D157" s="19"/>
      <c r="E157" s="19"/>
      <c r="F157" s="19"/>
      <c r="G157" s="19"/>
      <c r="H157" s="19"/>
      <c r="I157" s="19"/>
      <c r="J157" s="15"/>
    </row>
    <row r="158" spans="2:10" s="26" customFormat="1" x14ac:dyDescent="0.2">
      <c r="B158" s="19"/>
      <c r="C158" s="19"/>
      <c r="D158" s="19"/>
      <c r="E158" s="19"/>
      <c r="F158" s="19"/>
      <c r="G158" s="19"/>
      <c r="H158" s="19"/>
      <c r="I158" s="19"/>
      <c r="J158" s="15"/>
    </row>
    <row r="159" spans="2:10" s="26" customFormat="1" x14ac:dyDescent="0.2">
      <c r="B159" s="19"/>
      <c r="C159" s="19"/>
      <c r="D159" s="19"/>
      <c r="E159" s="19"/>
      <c r="F159" s="19"/>
      <c r="G159" s="19"/>
      <c r="H159" s="19"/>
      <c r="I159" s="19"/>
      <c r="J159" s="15"/>
    </row>
    <row r="160" spans="2:10" s="26" customFormat="1" x14ac:dyDescent="0.2">
      <c r="B160" s="19"/>
      <c r="C160" s="19"/>
      <c r="D160" s="19"/>
      <c r="E160" s="19"/>
      <c r="F160" s="19"/>
      <c r="G160" s="19"/>
      <c r="H160" s="19"/>
      <c r="I160" s="19"/>
      <c r="J160" s="15"/>
    </row>
    <row r="161" spans="2:10" s="26" customFormat="1" x14ac:dyDescent="0.2">
      <c r="B161" s="19"/>
      <c r="C161" s="19"/>
      <c r="D161" s="19"/>
      <c r="E161" s="19"/>
      <c r="F161" s="19"/>
      <c r="G161" s="19"/>
      <c r="H161" s="19"/>
      <c r="I161" s="19"/>
      <c r="J161" s="15"/>
    </row>
    <row r="162" spans="2:10" s="26" customFormat="1" x14ac:dyDescent="0.2">
      <c r="B162" s="19"/>
      <c r="C162" s="19"/>
      <c r="D162" s="19"/>
      <c r="E162" s="19"/>
      <c r="F162" s="19"/>
      <c r="G162" s="19"/>
      <c r="H162" s="19"/>
      <c r="I162" s="19"/>
      <c r="J162" s="15"/>
    </row>
    <row r="163" spans="2:10" s="26" customFormat="1" x14ac:dyDescent="0.2">
      <c r="B163" s="19"/>
      <c r="C163" s="19"/>
      <c r="D163" s="19"/>
      <c r="E163" s="19"/>
      <c r="F163" s="19"/>
      <c r="G163" s="19"/>
      <c r="H163" s="19"/>
      <c r="I163" s="19"/>
      <c r="J163" s="15"/>
    </row>
  </sheetData>
  <mergeCells count="9">
    <mergeCell ref="M1:P1"/>
    <mergeCell ref="C48:E48"/>
    <mergeCell ref="H48:J48"/>
    <mergeCell ref="B2:F2"/>
    <mergeCell ref="H2:K2"/>
    <mergeCell ref="D3:E3"/>
    <mergeCell ref="C47:E47"/>
    <mergeCell ref="H47:J47"/>
    <mergeCell ref="M17:P22"/>
  </mergeCells>
  <conditionalFormatting sqref="P3:P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scale="49" fitToHeight="0" orientation="portrait" r:id="rId1"/>
  <headerFooter alignWithMargins="0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1 גיליון מסכם</vt:lpstr>
      <vt:lpstr>2 צפי שבטי</vt:lpstr>
      <vt:lpstr>3 טיול ד</vt:lpstr>
      <vt:lpstr>4 טיול ה</vt:lpstr>
      <vt:lpstr>5 טיול ו</vt:lpstr>
      <vt:lpstr>6 מפעל נוסף</vt:lpstr>
      <vt:lpstr>7 קייטנה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Yaniv</dc:creator>
  <cp:lastModifiedBy>טל ונטורה</cp:lastModifiedBy>
  <cp:lastPrinted>2017-01-16T17:36:27Z</cp:lastPrinted>
  <dcterms:created xsi:type="dcterms:W3CDTF">2017-01-05T12:38:44Z</dcterms:created>
  <dcterms:modified xsi:type="dcterms:W3CDTF">2021-03-16T08:52:14Z</dcterms:modified>
</cp:coreProperties>
</file>